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0490" windowHeight="7755" tabRatio="979" firstSheet="6" activeTab="17"/>
  </bookViews>
  <sheets>
    <sheet name="Evaluator 1" sheetId="9" r:id="rId1"/>
    <sheet name="Evaluator 2" sheetId="13" r:id="rId2"/>
    <sheet name="Evaluator 3" sheetId="12" r:id="rId3"/>
    <sheet name="Evaluator 4" sheetId="11" r:id="rId4"/>
    <sheet name="Evaluator 5" sheetId="10" r:id="rId5"/>
    <sheet name="Evaluator 6" sheetId="14" r:id="rId6"/>
    <sheet name="Evaluator 7" sheetId="15" r:id="rId7"/>
    <sheet name="Evaluator 8" sheetId="16" r:id="rId8"/>
    <sheet name="Evaluator 9" sheetId="17" r:id="rId9"/>
    <sheet name="Evaluator 10" sheetId="18" r:id="rId10"/>
    <sheet name="Evaluator 11" sheetId="19" r:id="rId11"/>
    <sheet name="Evaluator 12" sheetId="20" r:id="rId12"/>
    <sheet name="Evaluator 13" sheetId="21" r:id="rId13"/>
    <sheet name="Evaluator 14" sheetId="22" r:id="rId14"/>
    <sheet name="Evaluator 15" sheetId="23" r:id="rId15"/>
    <sheet name="Evaluator 16" sheetId="24" r:id="rId16"/>
    <sheet name="Summary" sheetId="1" r:id="rId17"/>
    <sheet name="Evaluation" sheetId="25" r:id="rId18"/>
  </sheets>
  <definedNames>
    <definedName name="_xlnm._FilterDatabase" localSheetId="17" hidden="1">Evaluation!$A$26:$Q$42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 i="1" l="1"/>
  <c r="P5" i="1"/>
  <c r="N6" i="1"/>
  <c r="N7" i="1"/>
  <c r="L4" i="1"/>
  <c r="L7" i="1"/>
  <c r="L3" i="1"/>
  <c r="K4" i="1"/>
  <c r="J7" i="1"/>
  <c r="G7" i="24"/>
  <c r="Q7" i="1" s="1"/>
  <c r="G6" i="24"/>
  <c r="Q6" i="1" s="1"/>
  <c r="G5" i="24"/>
  <c r="Q5" i="1" s="1"/>
  <c r="G4" i="24"/>
  <c r="Q4" i="1" s="1"/>
  <c r="G3" i="24"/>
  <c r="Q3" i="1" s="1"/>
  <c r="G7" i="23"/>
  <c r="P7" i="1" s="1"/>
  <c r="G6" i="23"/>
  <c r="P6" i="1" s="1"/>
  <c r="G5" i="23"/>
  <c r="G4" i="23"/>
  <c r="G3" i="23"/>
  <c r="P3" i="1" s="1"/>
  <c r="G7" i="22"/>
  <c r="O7" i="1" s="1"/>
  <c r="G6" i="22"/>
  <c r="O6" i="1" s="1"/>
  <c r="G5" i="22"/>
  <c r="O5" i="1" s="1"/>
  <c r="G4" i="22"/>
  <c r="O4" i="1" s="1"/>
  <c r="G3" i="22"/>
  <c r="O3" i="1" s="1"/>
  <c r="G7" i="21"/>
  <c r="G6" i="21"/>
  <c r="G5" i="21"/>
  <c r="N5" i="1" s="1"/>
  <c r="G4" i="21"/>
  <c r="N4" i="1" s="1"/>
  <c r="G3" i="21"/>
  <c r="N3" i="1" s="1"/>
  <c r="G7" i="20"/>
  <c r="M7" i="1" s="1"/>
  <c r="G6" i="20"/>
  <c r="M6" i="1" s="1"/>
  <c r="G5" i="20"/>
  <c r="M5" i="1" s="1"/>
  <c r="G4" i="20"/>
  <c r="M4" i="1" s="1"/>
  <c r="G3" i="20"/>
  <c r="M3" i="1" s="1"/>
  <c r="G7" i="19"/>
  <c r="G6" i="19"/>
  <c r="L6" i="1" s="1"/>
  <c r="G5" i="19"/>
  <c r="L5" i="1" s="1"/>
  <c r="G4" i="19"/>
  <c r="G3" i="19"/>
  <c r="G7" i="18"/>
  <c r="K7" i="1" s="1"/>
  <c r="G6" i="18"/>
  <c r="K6" i="1" s="1"/>
  <c r="G5" i="18"/>
  <c r="K5" i="1" s="1"/>
  <c r="G4" i="18"/>
  <c r="G3" i="18"/>
  <c r="K3" i="1" s="1"/>
  <c r="G7" i="17"/>
  <c r="G6" i="17"/>
  <c r="J6" i="1" s="1"/>
  <c r="G5" i="17"/>
  <c r="J5" i="1" s="1"/>
  <c r="G4" i="17"/>
  <c r="J4" i="1" s="1"/>
  <c r="G3" i="17"/>
  <c r="J3" i="1" s="1"/>
  <c r="G7" i="16"/>
  <c r="I7" i="1" s="1"/>
  <c r="G6" i="16"/>
  <c r="I6" i="1" s="1"/>
  <c r="G5" i="16"/>
  <c r="I5" i="1" s="1"/>
  <c r="G4" i="16"/>
  <c r="I4" i="1" s="1"/>
  <c r="G3" i="16"/>
  <c r="I3" i="1" s="1"/>
  <c r="G7" i="1" l="1"/>
  <c r="E6" i="1"/>
  <c r="E7" i="1"/>
  <c r="C4" i="1"/>
  <c r="G4" i="15"/>
  <c r="H4" i="1" s="1"/>
  <c r="G5" i="15"/>
  <c r="H5" i="1" s="1"/>
  <c r="G6" i="15"/>
  <c r="H6" i="1" s="1"/>
  <c r="G7" i="15"/>
  <c r="H7" i="1" s="1"/>
  <c r="G3" i="15"/>
  <c r="H3" i="1" s="1"/>
  <c r="G4" i="14"/>
  <c r="G4" i="1" s="1"/>
  <c r="G5" i="14"/>
  <c r="G5" i="1" s="1"/>
  <c r="G6" i="14"/>
  <c r="G6" i="1" s="1"/>
  <c r="G7" i="14"/>
  <c r="G3" i="14"/>
  <c r="G3" i="1" s="1"/>
  <c r="G4" i="10"/>
  <c r="F4" i="1" s="1"/>
  <c r="G5" i="10"/>
  <c r="F5" i="1" s="1"/>
  <c r="G6" i="10"/>
  <c r="F6" i="1" s="1"/>
  <c r="G7" i="10"/>
  <c r="F7" i="1" s="1"/>
  <c r="G3" i="10"/>
  <c r="F3" i="1" s="1"/>
  <c r="G4" i="11"/>
  <c r="E4" i="1" s="1"/>
  <c r="G5" i="11"/>
  <c r="E5" i="1" s="1"/>
  <c r="G6" i="11"/>
  <c r="G7" i="11"/>
  <c r="G3" i="11"/>
  <c r="E3" i="1" s="1"/>
  <c r="G4" i="12"/>
  <c r="D4" i="1" s="1"/>
  <c r="G5" i="12"/>
  <c r="D5" i="1" s="1"/>
  <c r="G6" i="12"/>
  <c r="D6" i="1" s="1"/>
  <c r="G7" i="12"/>
  <c r="D7" i="1" s="1"/>
  <c r="G3" i="12"/>
  <c r="D3" i="1" s="1"/>
  <c r="G4" i="13"/>
  <c r="G5" i="13"/>
  <c r="C5" i="1" s="1"/>
  <c r="G6" i="13"/>
  <c r="C6" i="1" s="1"/>
  <c r="G7" i="13"/>
  <c r="C7" i="1" s="1"/>
  <c r="G3" i="13"/>
  <c r="C3" i="1" s="1"/>
  <c r="G4" i="9"/>
  <c r="B4" i="1" s="1"/>
  <c r="G5" i="9"/>
  <c r="B5" i="1" s="1"/>
  <c r="G6" i="9"/>
  <c r="B6" i="1" s="1"/>
  <c r="G7" i="9"/>
  <c r="B7" i="1" s="1"/>
  <c r="G3" i="9"/>
  <c r="B3" i="1" s="1"/>
  <c r="T4" i="1"/>
  <c r="T5" i="1"/>
  <c r="T6" i="1"/>
  <c r="T7" i="1"/>
  <c r="R4" i="1" l="1"/>
  <c r="V4" i="1" s="1"/>
  <c r="R3" i="1"/>
  <c r="R7" i="1"/>
  <c r="V7" i="1" s="1"/>
  <c r="R6" i="1"/>
  <c r="V6" i="1" s="1"/>
  <c r="R5" i="1"/>
  <c r="V5" i="1" s="1"/>
  <c r="T3" i="1"/>
  <c r="V3" i="1" l="1"/>
  <c r="W4" i="1" s="1"/>
  <c r="W3" i="1" l="1"/>
  <c r="W7" i="1"/>
  <c r="W6" i="1"/>
  <c r="W5"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<sst xmlns="http://schemas.openxmlformats.org/spreadsheetml/2006/main" count="283" uniqueCount="59">
  <si>
    <t>Evaluator 2</t>
  </si>
  <si>
    <t>Evaluator 3</t>
  </si>
  <si>
    <t>Evaluator 4</t>
  </si>
  <si>
    <t>Evaluator 5</t>
  </si>
  <si>
    <t>Criteria 1</t>
  </si>
  <si>
    <t>Criteria 2</t>
  </si>
  <si>
    <t>Criteria 3</t>
  </si>
  <si>
    <t>Criteria 4</t>
  </si>
  <si>
    <t>Total</t>
  </si>
  <si>
    <t>RESPONDENT SUMMARY</t>
  </si>
  <si>
    <t>Criteria 5</t>
  </si>
  <si>
    <t>x</t>
  </si>
  <si>
    <t>Average Score (non-financial)</t>
  </si>
  <si>
    <t>Financial</t>
  </si>
  <si>
    <t>Evaluator 6</t>
  </si>
  <si>
    <t>Evaluator 7</t>
  </si>
  <si>
    <t>Total Score</t>
  </si>
  <si>
    <t>Evaluator 1 (PM)</t>
  </si>
  <si>
    <t>Criteria 1 Score (Financial)</t>
  </si>
  <si>
    <t>Rank</t>
  </si>
  <si>
    <t>Anthology</t>
  </si>
  <si>
    <t>Enrollment Rx</t>
  </si>
  <si>
    <t>Huron</t>
  </si>
  <si>
    <t>TargetX</t>
  </si>
  <si>
    <t>Technolutions</t>
  </si>
  <si>
    <t xml:space="preserve">Evaluation Summary - RFP783-20010 CRM for Enrollment Services  </t>
  </si>
  <si>
    <t>Evaluator 8</t>
  </si>
  <si>
    <t>Evaluator 9</t>
  </si>
  <si>
    <t>Evaluator 10</t>
  </si>
  <si>
    <t>Evaluator 11</t>
  </si>
  <si>
    <t>Evaluator 12</t>
  </si>
  <si>
    <t>Evaluator 13</t>
  </si>
  <si>
    <t>Evaluator 14</t>
  </si>
  <si>
    <t>Evaluator 15</t>
  </si>
  <si>
    <t>Evaluator 16</t>
  </si>
  <si>
    <t>University of Houston Evaluation Matrix</t>
  </si>
  <si>
    <t xml:space="preserve">RFP783-20010 CRM for Enrollment Services </t>
  </si>
  <si>
    <t>Name</t>
  </si>
  <si>
    <t>Evaluation Due Date</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</si>
  <si>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</si>
  <si>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</si>
  <si>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</si>
  <si>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</si>
  <si>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</si>
  <si>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</si>
  <si>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</si>
  <si>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</si>
  <si>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</si>
  <si>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r>
      <rPr>
        <sz val="8"/>
        <rFont val="Arial"/>
        <family val="2"/>
      </rPr>
      <t xml:space="preserve">Criteria 1 Total Cost of proposed solution </t>
    </r>
    <r>
      <rPr>
        <b/>
        <sz val="8"/>
        <rFont val="Arial"/>
        <family val="2"/>
      </rPr>
      <t xml:space="preserve">     </t>
    </r>
    <r>
      <rPr>
        <b/>
        <sz val="8"/>
        <color rgb="FFFF0000"/>
        <rFont val="Arial"/>
        <family val="2"/>
      </rPr>
      <t xml:space="preserve">                             **ONLY THE PROJECT MANAGER WILL EVALUATE COST**</t>
    </r>
  </si>
  <si>
    <t>Criteria 2 Ability of product to meet the functional and technical requirements stated in the solicitation.</t>
  </si>
  <si>
    <t>Criteria 3 Quality of the proposal in its description of deliverables (products and services), implementation process, recommended resource requirements for a successful implementation, and a project plan/timeline based on those resource requirements.</t>
  </si>
  <si>
    <t>Criteria 4 Vendor’s background, strength and reputation as evidenced by reference responses.</t>
  </si>
  <si>
    <t>Criteria 5 Vendor’s ability to understand UHS’ goals and objectives for this project and articulate a recommended solution and implementation plan.</t>
  </si>
  <si>
    <t>Points (1-5)</t>
  </si>
  <si>
    <t xml:space="preserve">Committee Members: </t>
  </si>
  <si>
    <t>INST.</t>
  </si>
  <si>
    <t>Evaluation Committee</t>
  </si>
  <si>
    <t>Email Address</t>
  </si>
  <si>
    <t>Title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</si>
</sst>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0"/>
      <name val="Arial"/>
      <family val="2"/>
    </font>
    <font>
      <b/>
      <sz val="10"/>
      <color theme="1"/>
      <name val="Arial"/>
      <family val="2"/>
    </font>
    <font>
      <sz val="10"/>
      <color rgb="FFFF0000"/>
      <name val="Arial"/>
      <family val="2"/>
    </font>
    <font>
      <b/>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b/>
      <u/>
      <sz val="11"/>
      <color theme="10"/>
      <name val="Calibri"/>
      <family val="2"/>
      <scheme val="minor"/>
    </font>
    <font>
      <sz val="9"/>
      <name val="Arial"/>
      <family val="2"/>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s>
  <borders count="2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top style="thin">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41" fillId="0" borderId="0" applyNumberFormat="0" applyFill="0" applyBorder="0" applyAlignment="0" applyProtection="0"/>
    <xf numFmtId="0" fontId="1" fillId="0" borderId="0"/>
  </cellStyleXfs>
  <cellXfs count="87">
    <xf numFmtId="0" fontId="0" fillId="0" borderId="0" xfId="0"/>
    <xf numFmtId="0" fontId="0" fillId="0" borderId="0" xfId="0"/>
    <xf numFmtId="0" fontId="15" fillId="24" borderId="0" xfId="0" applyFont="1" applyFill="1" applyAlignment="1"/>
    <xf numFmtId="0" fontId="16" fillId="24" borderId="0" xfId="0" applyFont="1" applyFill="1"/>
    <xf numFmtId="0" fontId="16" fillId="24" borderId="0" xfId="0" applyFont="1" applyFill="1" applyBorder="1"/>
    <xf numFmtId="0" fontId="15" fillId="24" borderId="0" xfId="0" applyFont="1" applyFill="1" applyAlignment="1">
      <alignment horizontal="center" vertical="center"/>
    </xf>
    <xf numFmtId="0" fontId="36" fillId="24" borderId="0" xfId="0" applyFont="1" applyFill="1"/>
    <xf numFmtId="0" fontId="15" fillId="0" borderId="0" xfId="98" applyFont="1" applyBorder="1" applyAlignment="1"/>
    <xf numFmtId="0" fontId="37" fillId="0" borderId="10" xfId="102" applyFont="1" applyBorder="1" applyAlignment="1">
      <alignment horizontal="right"/>
    </xf>
    <xf numFmtId="0" fontId="17" fillId="0" borderId="0" xfId="98" applyFont="1"/>
    <xf numFmtId="0" fontId="39" fillId="0" borderId="0" xfId="0" applyFont="1"/>
    <xf numFmtId="0" fontId="36" fillId="24" borderId="0" xfId="0" applyFont="1" applyFill="1" applyAlignment="1">
      <alignment wrapText="1"/>
    </xf>
    <xf numFmtId="0" fontId="37" fillId="0" borderId="0" xfId="98" applyFont="1" applyAlignment="1"/>
    <xf numFmtId="0" fontId="38" fillId="0" borderId="10" xfId="102" applyFont="1" applyBorder="1" applyAlignment="1"/>
    <xf numFmtId="0" fontId="37" fillId="0" borderId="0" xfId="0" applyFont="1"/>
    <xf numFmtId="0" fontId="15" fillId="0" borderId="0" xfId="98" applyFont="1" applyFill="1" applyAlignment="1" applyProtection="1"/>
    <xf numFmtId="0" fontId="15" fillId="24" borderId="0" xfId="98" applyFont="1" applyFill="1" applyAlignment="1" applyProtection="1"/>
    <xf numFmtId="4" fontId="15" fillId="24" borderId="0" xfId="0" applyNumberFormat="1" applyFont="1" applyFill="1" applyBorder="1" applyAlignment="1">
      <alignment horizontal="right"/>
    </xf>
    <xf numFmtId="4" fontId="16" fillId="24" borderId="0" xfId="0" applyNumberFormat="1" applyFont="1" applyFill="1" applyBorder="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5" fillId="24" borderId="11" xfId="0" applyFont="1" applyFill="1" applyBorder="1" applyAlignment="1">
      <alignment horizontal="center" vertical="center"/>
    </xf>
    <xf numFmtId="0" fontId="16" fillId="24" borderId="11" xfId="0" applyFont="1" applyFill="1" applyBorder="1"/>
    <xf numFmtId="0" fontId="17" fillId="0" borderId="0" xfId="0" applyFont="1"/>
    <xf numFmtId="0" fontId="17" fillId="0" borderId="0" xfId="98" applyFont="1" applyAlignment="1">
      <alignment wrapText="1"/>
    </xf>
    <xf numFmtId="0" fontId="17" fillId="0" borderId="0" xfId="98" applyFont="1" applyAlignment="1"/>
    <xf numFmtId="0" fontId="40" fillId="0" borderId="10" xfId="102" applyFont="1" applyFill="1" applyBorder="1" applyAlignment="1">
      <alignment horizontal="right"/>
    </xf>
    <xf numFmtId="0" fontId="40" fillId="0" borderId="0" xfId="98" applyFont="1" applyFill="1" applyBorder="1"/>
    <xf numFmtId="0" fontId="42" fillId="24" borderId="0" xfId="98" applyFont="1" applyFill="1" applyAlignment="1" applyProtection="1"/>
    <xf numFmtId="0" fontId="42" fillId="24" borderId="11" xfId="0" applyFont="1" applyFill="1" applyBorder="1" applyAlignment="1">
      <alignment horizontal="right" textRotation="90" wrapText="1"/>
    </xf>
    <xf numFmtId="4" fontId="42" fillId="24" borderId="0" xfId="0" applyNumberFormat="1" applyFont="1" applyFill="1" applyBorder="1"/>
    <xf numFmtId="0" fontId="43" fillId="24" borderId="0" xfId="0" applyFont="1" applyFill="1"/>
    <xf numFmtId="0" fontId="15" fillId="24" borderId="0" xfId="0" applyFont="1" applyFill="1" applyBorder="1" applyAlignment="1">
      <alignment horizontal="left"/>
    </xf>
    <xf numFmtId="0" fontId="15" fillId="24" borderId="0" xfId="0" applyFont="1" applyFill="1"/>
    <xf numFmtId="4" fontId="15" fillId="25" borderId="0" xfId="0" applyNumberFormat="1" applyFont="1" applyFill="1" applyBorder="1" applyAlignment="1">
      <alignment horizontal="right"/>
    </xf>
    <xf numFmtId="4" fontId="15" fillId="0" borderId="0" xfId="0" applyNumberFormat="1" applyFont="1" applyFill="1" applyBorder="1" applyAlignment="1">
      <alignment horizontal="right"/>
    </xf>
    <xf numFmtId="0" fontId="15" fillId="25" borderId="0" xfId="0" applyFont="1" applyFill="1" applyAlignment="1">
      <alignment horizontal="left"/>
    </xf>
    <xf numFmtId="4" fontId="16" fillId="25" borderId="0" xfId="0" applyNumberFormat="1" applyFont="1" applyFill="1" applyBorder="1" applyAlignment="1">
      <alignment horizontal="right"/>
    </xf>
    <xf numFmtId="0" fontId="16" fillId="25" borderId="0" xfId="0" applyFont="1" applyFill="1"/>
    <xf numFmtId="4" fontId="42" fillId="25" borderId="0" xfId="0" applyNumberFormat="1" applyFont="1" applyFill="1" applyBorder="1"/>
    <xf numFmtId="0" fontId="15" fillId="0" borderId="0" xfId="98" applyFont="1" applyFill="1" applyBorder="1" applyAlignment="1">
      <alignment horizontal="center" vertical="center" wrapText="1"/>
    </xf>
    <xf numFmtId="0" fontId="15" fillId="24" borderId="0" xfId="98" applyFont="1" applyFill="1" applyAlignment="1">
      <alignment horizontal="left" wrapText="1"/>
    </xf>
    <xf numFmtId="0" fontId="15" fillId="24" borderId="0" xfId="98" applyFont="1" applyFill="1" applyAlignment="1">
      <alignment wrapText="1"/>
    </xf>
    <xf numFmtId="0" fontId="17" fillId="24" borderId="0" xfId="98" applyFont="1" applyFill="1"/>
    <xf numFmtId="0" fontId="15" fillId="0" borderId="0" xfId="98" applyFont="1" applyFill="1" applyAlignment="1">
      <alignment horizontal="left"/>
    </xf>
    <xf numFmtId="0" fontId="16" fillId="24" borderId="0" xfId="98" applyFont="1" applyFill="1"/>
    <xf numFmtId="0" fontId="38" fillId="24" borderId="0" xfId="109" applyFont="1" applyFill="1" applyBorder="1" applyAlignment="1">
      <alignment horizontal="left"/>
    </xf>
    <xf numFmtId="0" fontId="17" fillId="25" borderId="0" xfId="109" applyFont="1" applyFill="1" applyBorder="1" applyAlignment="1" applyProtection="1">
      <alignment horizontal="center"/>
      <protection locked="0"/>
    </xf>
    <xf numFmtId="164" fontId="44" fillId="24" borderId="0" xfId="109" applyNumberFormat="1" applyFont="1" applyFill="1" applyBorder="1" applyAlignment="1">
      <alignment horizontal="center"/>
    </xf>
    <xf numFmtId="0" fontId="44" fillId="24" borderId="0" xfId="109" applyFont="1" applyFill="1" applyBorder="1" applyAlignment="1"/>
    <xf numFmtId="0" fontId="45" fillId="24" borderId="0" xfId="108" applyFont="1" applyFill="1" applyAlignment="1">
      <alignment horizontal="left" wrapText="1"/>
    </xf>
    <xf numFmtId="0" fontId="45" fillId="24" borderId="0" xfId="108" applyFont="1" applyFill="1" applyAlignment="1">
      <alignment wrapText="1"/>
    </xf>
    <xf numFmtId="0" fontId="17" fillId="24" borderId="0" xfId="98" applyFont="1" applyFill="1" applyAlignment="1"/>
    <xf numFmtId="0" fontId="17" fillId="25" borderId="11" xfId="98" applyFont="1" applyFill="1" applyBorder="1" applyAlignment="1" applyProtection="1">
      <alignment horizontal="center" wrapText="1"/>
      <protection locked="0"/>
    </xf>
    <xf numFmtId="0" fontId="46" fillId="24" borderId="0" xfId="98" applyFont="1" applyFill="1" applyAlignment="1">
      <alignment horizontal="left" wrapText="1"/>
    </xf>
    <xf numFmtId="0" fontId="45" fillId="24" borderId="0" xfId="108" applyFont="1" applyFill="1" applyAlignment="1">
      <alignment horizontal="left"/>
    </xf>
    <xf numFmtId="0" fontId="45" fillId="24" borderId="0" xfId="108" applyFont="1" applyFill="1" applyAlignment="1"/>
    <xf numFmtId="0" fontId="45" fillId="24" borderId="0" xfId="108" applyFont="1" applyFill="1" applyAlignment="1">
      <alignment horizontal="left"/>
    </xf>
    <xf numFmtId="0" fontId="17" fillId="24" borderId="0" xfId="98" applyFont="1" applyFill="1" applyAlignment="1">
      <alignment horizontal="center"/>
    </xf>
    <xf numFmtId="0" fontId="37" fillId="26" borderId="12" xfId="98" applyFont="1" applyFill="1" applyBorder="1" applyAlignment="1">
      <alignment horizontal="left"/>
    </xf>
    <xf numFmtId="0" fontId="37" fillId="26" borderId="13" xfId="98" applyFont="1" applyFill="1" applyBorder="1" applyAlignment="1">
      <alignment horizontal="left"/>
    </xf>
    <xf numFmtId="0" fontId="37" fillId="26" borderId="14" xfId="98" applyFont="1" applyFill="1" applyBorder="1" applyAlignment="1">
      <alignment horizontal="left"/>
    </xf>
    <xf numFmtId="0" fontId="47" fillId="24" borderId="12" xfId="98" applyFont="1" applyFill="1" applyBorder="1" applyAlignment="1">
      <alignment horizontal="left" vertical="top" wrapText="1"/>
    </xf>
    <xf numFmtId="0" fontId="36" fillId="24" borderId="13" xfId="98" applyFont="1" applyFill="1" applyBorder="1" applyAlignment="1">
      <alignment horizontal="left" vertical="top" wrapText="1"/>
    </xf>
    <xf numFmtId="0" fontId="36" fillId="24" borderId="14" xfId="98" applyFont="1" applyFill="1" applyBorder="1" applyAlignment="1">
      <alignment horizontal="left" vertical="top" wrapText="1"/>
    </xf>
    <xf numFmtId="0" fontId="36" fillId="24" borderId="12" xfId="98" applyFont="1" applyFill="1" applyBorder="1" applyAlignment="1">
      <alignment horizontal="left" vertical="top" wrapText="1"/>
    </xf>
    <xf numFmtId="0" fontId="48" fillId="24" borderId="0" xfId="98" applyFont="1" applyFill="1" applyAlignment="1">
      <alignment wrapText="1"/>
    </xf>
    <xf numFmtId="0" fontId="48" fillId="27" borderId="15" xfId="98" applyFont="1" applyFill="1" applyBorder="1" applyAlignment="1">
      <alignment horizontal="center" wrapText="1"/>
    </xf>
    <xf numFmtId="0" fontId="48" fillId="27" borderId="16" xfId="98" applyFont="1" applyFill="1" applyBorder="1" applyAlignment="1">
      <alignment horizontal="center" wrapText="1"/>
    </xf>
    <xf numFmtId="0" fontId="48" fillId="27" borderId="17" xfId="98" applyFont="1" applyFill="1" applyBorder="1" applyAlignment="1">
      <alignment horizontal="center" wrapText="1"/>
    </xf>
    <xf numFmtId="0" fontId="48" fillId="24" borderId="0" xfId="98" applyFont="1" applyFill="1" applyAlignment="1">
      <alignment horizontal="center" wrapText="1"/>
    </xf>
    <xf numFmtId="0" fontId="46" fillId="24" borderId="18" xfId="98" applyFont="1" applyFill="1" applyBorder="1" applyAlignment="1">
      <alignment wrapText="1"/>
    </xf>
    <xf numFmtId="0" fontId="17" fillId="25" borderId="19" xfId="98" applyFont="1" applyFill="1" applyBorder="1" applyAlignment="1" applyProtection="1">
      <alignment horizontal="center"/>
      <protection locked="0"/>
    </xf>
    <xf numFmtId="0" fontId="17" fillId="25" borderId="18" xfId="98" applyFont="1" applyFill="1" applyBorder="1" applyAlignment="1" applyProtection="1">
      <alignment horizontal="center"/>
      <protection locked="0"/>
    </xf>
    <xf numFmtId="0" fontId="17" fillId="25" borderId="20" xfId="98" applyFont="1" applyFill="1" applyBorder="1" applyAlignment="1" applyProtection="1">
      <alignment horizontal="center"/>
      <protection locked="0"/>
    </xf>
    <xf numFmtId="0" fontId="46" fillId="24" borderId="21" xfId="98" applyFont="1" applyFill="1" applyBorder="1" applyAlignment="1">
      <alignment wrapText="1"/>
    </xf>
    <xf numFmtId="0" fontId="17" fillId="28" borderId="0" xfId="98" applyFont="1" applyFill="1" applyBorder="1"/>
    <xf numFmtId="0" fontId="17" fillId="28" borderId="22" xfId="98" applyFont="1" applyFill="1" applyBorder="1"/>
    <xf numFmtId="0" fontId="17" fillId="24" borderId="0" xfId="98" applyFont="1" applyFill="1" applyBorder="1"/>
    <xf numFmtId="0" fontId="40" fillId="24" borderId="0" xfId="98" applyFont="1" applyFill="1" applyBorder="1"/>
    <xf numFmtId="0" fontId="17" fillId="24" borderId="0" xfId="98" applyFont="1" applyFill="1" applyBorder="1" applyAlignment="1">
      <alignment wrapText="1"/>
    </xf>
    <xf numFmtId="0" fontId="49" fillId="24" borderId="0" xfId="109" applyFont="1" applyFill="1" applyBorder="1" applyAlignment="1">
      <alignment horizontal="left"/>
    </xf>
    <xf numFmtId="0" fontId="46" fillId="24" borderId="0" xfId="98" applyFont="1" applyFill="1" applyBorder="1"/>
    <xf numFmtId="0" fontId="39" fillId="24" borderId="0" xfId="98" applyFont="1" applyFill="1" applyBorder="1"/>
    <xf numFmtId="0" fontId="37" fillId="24" borderId="0" xfId="98" applyFont="1" applyFill="1" applyBorder="1"/>
    <xf numFmtId="0" fontId="1" fillId="24" borderId="0" xfId="109" applyFill="1" applyBorder="1"/>
    <xf numFmtId="0" fontId="36" fillId="24" borderId="0" xfId="98" applyFont="1" applyFill="1" applyBorder="1"/>
  </cellXfs>
  <cellStyles count="11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2" xfId="108"/>
    <cellStyle name="Input 2" xfId="81"/>
    <cellStyle name="Input 3" xfId="39"/>
    <cellStyle name="Linked Cell 2" xfId="82"/>
    <cellStyle name="Linked Cell 3" xfId="40"/>
    <cellStyle name="Neutral 2" xfId="83"/>
    <cellStyle name="Neutral 3" xfId="41"/>
    <cellStyle name="Normal" xfId="0" builtinId="0"/>
    <cellStyle name="Normal 10" xfId="109"/>
    <cellStyle name="Normal 2" xfId="2"/>
    <cellStyle name="Normal 3" xfId="3"/>
    <cellStyle name="Normal 3 2" xfId="88"/>
    <cellStyle name="Normal 4" xfId="4"/>
    <cellStyle name="Normal 4 10" xfId="100"/>
    <cellStyle name="Normal 4 11" xfId="102"/>
    <cellStyle name="Normal 4 12" xfId="104"/>
    <cellStyle name="Normal 4 13" xfId="10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3"/>
    <cellStyle name="Normal 9" xfId="105"/>
    <cellStyle name="Note 2" xfId="5"/>
    <cellStyle name="Note 3" xfId="89"/>
    <cellStyle name="Note 4" xfId="42"/>
    <cellStyle name="Note 4 2" xfId="99"/>
    <cellStyle name="Output 2" xfId="84"/>
    <cellStyle name="Output 3" xfId="43"/>
    <cellStyle name="Percent 2" xfId="10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xmlns="" id="{00000000-0008-0000-0000-000003000000}"/>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7"/>
  <sheetViews>
    <sheetView workbookViewId="0">
      <selection activeCell="K35" sqref="K35"/>
    </sheetView>
  </sheetViews>
  <sheetFormatPr defaultRowHeight="12.75" x14ac:dyDescent="0.2"/>
  <cols>
    <col min="1" max="1" width="30.5703125" bestFit="1" customWidth="1"/>
    <col min="2" max="2" width="9.140625" style="23"/>
    <col min="7" max="7" width="9.140625" style="10"/>
  </cols>
  <sheetData>
    <row r="1" spans="1:10" ht="15.75" x14ac:dyDescent="0.25">
      <c r="A1" s="7" t="s">
        <v>9</v>
      </c>
      <c r="B1" s="7"/>
      <c r="C1" s="7"/>
      <c r="D1" s="7"/>
      <c r="E1" s="40"/>
      <c r="F1" s="40"/>
      <c r="G1" s="40"/>
      <c r="H1" s="1"/>
    </row>
    <row r="2" spans="1:10" x14ac:dyDescent="0.2">
      <c r="A2" s="13"/>
      <c r="B2" s="8" t="s">
        <v>4</v>
      </c>
      <c r="C2" s="8" t="s">
        <v>5</v>
      </c>
      <c r="D2" s="8" t="s">
        <v>6</v>
      </c>
      <c r="E2" s="8" t="s">
        <v>7</v>
      </c>
      <c r="F2" s="8" t="s">
        <v>10</v>
      </c>
      <c r="G2" s="26" t="s">
        <v>8</v>
      </c>
    </row>
    <row r="3" spans="1:10" x14ac:dyDescent="0.2">
      <c r="A3" s="12" t="s">
        <v>20</v>
      </c>
      <c r="B3" s="9">
        <v>16.799999999999997</v>
      </c>
      <c r="C3" s="9">
        <v>17.600000000000001</v>
      </c>
      <c r="D3" s="9">
        <v>17.600000000000001</v>
      </c>
      <c r="E3" s="9">
        <v>13.6</v>
      </c>
      <c r="F3" s="9">
        <v>8</v>
      </c>
      <c r="G3" s="27">
        <f>SUM(C3:F3)</f>
        <v>56.800000000000004</v>
      </c>
    </row>
    <row r="4" spans="1:10" x14ac:dyDescent="0.2">
      <c r="A4" s="12" t="s">
        <v>21</v>
      </c>
      <c r="B4" s="9">
        <v>20.399999999999999</v>
      </c>
      <c r="C4" s="9">
        <v>17.600000000000001</v>
      </c>
      <c r="D4" s="9">
        <v>16</v>
      </c>
      <c r="E4" s="9">
        <v>12</v>
      </c>
      <c r="F4" s="9">
        <v>8</v>
      </c>
      <c r="G4" s="27">
        <f t="shared" ref="G4:G7" si="0">SUM(C4:F4)</f>
        <v>53.6</v>
      </c>
    </row>
    <row r="5" spans="1:10" x14ac:dyDescent="0.2">
      <c r="A5" s="12" t="s">
        <v>22</v>
      </c>
      <c r="B5" s="25">
        <v>6</v>
      </c>
      <c r="C5" s="25">
        <v>18</v>
      </c>
      <c r="D5" s="9">
        <v>18</v>
      </c>
      <c r="E5" s="9">
        <v>12</v>
      </c>
      <c r="F5" s="9">
        <v>8.8000000000000007</v>
      </c>
      <c r="G5" s="27">
        <f t="shared" si="0"/>
        <v>56.8</v>
      </c>
      <c r="H5" s="1"/>
      <c r="I5" s="1"/>
    </row>
    <row r="6" spans="1:10" x14ac:dyDescent="0.2">
      <c r="A6" s="12" t="s">
        <v>23</v>
      </c>
      <c r="B6" s="25">
        <v>22.799999999999997</v>
      </c>
      <c r="C6" s="25">
        <v>18</v>
      </c>
      <c r="D6" s="24">
        <v>18</v>
      </c>
      <c r="E6" s="9">
        <v>17.2</v>
      </c>
      <c r="F6" s="9">
        <v>8.8000000000000007</v>
      </c>
      <c r="G6" s="27">
        <f t="shared" si="0"/>
        <v>62</v>
      </c>
      <c r="H6" s="1"/>
      <c r="I6" s="1"/>
      <c r="J6" s="1"/>
    </row>
    <row r="7" spans="1:10" x14ac:dyDescent="0.2">
      <c r="A7" s="14" t="s">
        <v>24</v>
      </c>
      <c r="B7" s="23">
        <v>25.799999999999997</v>
      </c>
      <c r="C7" s="23">
        <v>18.8</v>
      </c>
      <c r="D7" s="23">
        <v>18.399999999999999</v>
      </c>
      <c r="E7" s="23">
        <v>18.399999999999999</v>
      </c>
      <c r="F7" s="23">
        <v>9</v>
      </c>
      <c r="G7" s="27">
        <f t="shared" si="0"/>
        <v>64.599999999999994</v>
      </c>
      <c r="H7" s="1"/>
      <c r="I7" s="1"/>
      <c r="J7" s="1"/>
    </row>
    <row r="8" spans="1:10" x14ac:dyDescent="0.2">
      <c r="A8" s="1"/>
      <c r="C8" s="1"/>
      <c r="D8" s="1"/>
      <c r="E8" s="1"/>
      <c r="F8" s="1"/>
      <c r="H8" s="1"/>
      <c r="I8" s="1"/>
      <c r="J8" s="1"/>
    </row>
    <row r="9" spans="1:10" x14ac:dyDescent="0.2">
      <c r="A9" s="1"/>
      <c r="B9" s="23" t="s">
        <v>13</v>
      </c>
      <c r="C9" s="1"/>
      <c r="D9" s="1"/>
      <c r="E9" s="1"/>
      <c r="F9" s="1"/>
      <c r="H9" s="1"/>
      <c r="I9" s="1"/>
      <c r="J9" s="1"/>
    </row>
    <row r="10" spans="1:10" x14ac:dyDescent="0.2">
      <c r="A10" s="1"/>
      <c r="C10" s="1"/>
      <c r="D10" s="1"/>
      <c r="E10" s="1"/>
      <c r="F10" s="1"/>
      <c r="H10" s="1"/>
      <c r="I10" s="1"/>
      <c r="J10" s="1"/>
    </row>
    <row r="11" spans="1:10" x14ac:dyDescent="0.2">
      <c r="A11" s="1"/>
      <c r="C11" s="1"/>
      <c r="D11" s="1"/>
      <c r="E11" s="1"/>
      <c r="F11" s="1"/>
      <c r="H11" s="1"/>
      <c r="I11" s="1"/>
      <c r="J11" s="1"/>
    </row>
    <row r="27" spans="1:1" x14ac:dyDescent="0.2">
      <c r="A27" t="s">
        <v>11</v>
      </c>
    </row>
  </sheetData>
  <mergeCells count="1">
    <mergeCell ref="E1:G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I20" sqref="I20"/>
    </sheetView>
  </sheetViews>
  <sheetFormatPr defaultRowHeight="12.75" x14ac:dyDescent="0.2"/>
  <cols>
    <col min="1" max="1" width="30.5703125" style="1" bestFit="1" customWidth="1"/>
    <col min="2" max="6" width="9.140625" style="23"/>
    <col min="7" max="7" width="9.140625" style="10"/>
    <col min="8" max="16384" width="9.140625" style="1"/>
  </cols>
  <sheetData>
    <row r="1" spans="1:7" ht="15.75" x14ac:dyDescent="0.25">
      <c r="A1" s="7" t="s">
        <v>9</v>
      </c>
      <c r="B1" s="7"/>
      <c r="C1" s="7"/>
      <c r="D1" s="7"/>
      <c r="E1" s="40"/>
      <c r="F1" s="40"/>
      <c r="G1" s="40"/>
    </row>
    <row r="2" spans="1:7" x14ac:dyDescent="0.2">
      <c r="A2" s="13"/>
      <c r="B2" s="8" t="s">
        <v>4</v>
      </c>
      <c r="C2" s="8" t="s">
        <v>5</v>
      </c>
      <c r="D2" s="8" t="s">
        <v>6</v>
      </c>
      <c r="E2" s="8" t="s">
        <v>7</v>
      </c>
      <c r="F2" s="8" t="s">
        <v>10</v>
      </c>
      <c r="G2" s="26" t="s">
        <v>8</v>
      </c>
    </row>
    <row r="3" spans="1:7" x14ac:dyDescent="0.2">
      <c r="A3" s="12" t="s">
        <v>20</v>
      </c>
      <c r="B3" s="9"/>
      <c r="C3" s="9">
        <v>9.6</v>
      </c>
      <c r="D3" s="9">
        <v>10</v>
      </c>
      <c r="E3" s="9">
        <v>8</v>
      </c>
      <c r="F3" s="9">
        <v>4</v>
      </c>
      <c r="G3" s="27">
        <f>SUM(C3:F3)</f>
        <v>31.6</v>
      </c>
    </row>
    <row r="4" spans="1:7" x14ac:dyDescent="0.2">
      <c r="A4" s="12" t="s">
        <v>21</v>
      </c>
      <c r="B4" s="9"/>
      <c r="C4" s="9">
        <v>10</v>
      </c>
      <c r="D4" s="9">
        <v>10</v>
      </c>
      <c r="E4" s="9">
        <v>9.6</v>
      </c>
      <c r="F4" s="9">
        <v>5</v>
      </c>
      <c r="G4" s="27">
        <f t="shared" ref="G4:G7" si="0">SUM(C4:F4)</f>
        <v>34.6</v>
      </c>
    </row>
    <row r="5" spans="1:7" x14ac:dyDescent="0.2">
      <c r="A5" s="12" t="s">
        <v>22</v>
      </c>
      <c r="B5" s="25"/>
      <c r="C5" s="25">
        <v>10</v>
      </c>
      <c r="D5" s="9">
        <v>10</v>
      </c>
      <c r="E5" s="9">
        <v>10</v>
      </c>
      <c r="F5" s="9">
        <v>5.3</v>
      </c>
      <c r="G5" s="27">
        <f t="shared" si="0"/>
        <v>35.299999999999997</v>
      </c>
    </row>
    <row r="6" spans="1:7" x14ac:dyDescent="0.2">
      <c r="A6" s="12" t="s">
        <v>23</v>
      </c>
      <c r="B6" s="25"/>
      <c r="C6" s="25">
        <v>13</v>
      </c>
      <c r="D6" s="24">
        <v>16</v>
      </c>
      <c r="E6" s="9">
        <v>12</v>
      </c>
      <c r="F6" s="9">
        <v>5</v>
      </c>
      <c r="G6" s="27">
        <f t="shared" si="0"/>
        <v>46</v>
      </c>
    </row>
    <row r="7" spans="1:7" x14ac:dyDescent="0.2">
      <c r="A7" s="14" t="s">
        <v>24</v>
      </c>
      <c r="C7" s="23">
        <v>19</v>
      </c>
      <c r="D7" s="23">
        <v>18</v>
      </c>
      <c r="E7" s="23">
        <v>18</v>
      </c>
      <c r="F7" s="23">
        <v>9.5</v>
      </c>
      <c r="G7" s="27">
        <f t="shared" si="0"/>
        <v>64.5</v>
      </c>
    </row>
    <row r="9" spans="1:7" x14ac:dyDescent="0.2">
      <c r="B9" s="23" t="s">
        <v>13</v>
      </c>
    </row>
    <row r="27" spans="1:1" x14ac:dyDescent="0.2">
      <c r="A27" s="1" t="s">
        <v>11</v>
      </c>
    </row>
  </sheetData>
  <mergeCells count="1">
    <mergeCell ref="E1:G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I12" sqref="I12"/>
    </sheetView>
  </sheetViews>
  <sheetFormatPr defaultRowHeight="12.75" x14ac:dyDescent="0.2"/>
  <cols>
    <col min="1" max="1" width="30.5703125" style="1" bestFit="1" customWidth="1"/>
    <col min="2" max="6" width="9.140625" style="23"/>
    <col min="7" max="7" width="9.140625" style="10"/>
    <col min="8" max="16384" width="9.140625" style="1"/>
  </cols>
  <sheetData>
    <row r="1" spans="1:7" ht="15.75" x14ac:dyDescent="0.25">
      <c r="A1" s="7" t="s">
        <v>9</v>
      </c>
      <c r="B1" s="7"/>
      <c r="C1" s="7"/>
      <c r="D1" s="7"/>
      <c r="E1" s="40"/>
      <c r="F1" s="40"/>
      <c r="G1" s="40"/>
    </row>
    <row r="2" spans="1:7" x14ac:dyDescent="0.2">
      <c r="A2" s="13"/>
      <c r="B2" s="8" t="s">
        <v>4</v>
      </c>
      <c r="C2" s="8" t="s">
        <v>5</v>
      </c>
      <c r="D2" s="8" t="s">
        <v>6</v>
      </c>
      <c r="E2" s="8" t="s">
        <v>7</v>
      </c>
      <c r="F2" s="8" t="s">
        <v>10</v>
      </c>
      <c r="G2" s="26" t="s">
        <v>8</v>
      </c>
    </row>
    <row r="3" spans="1:7" x14ac:dyDescent="0.2">
      <c r="A3" s="12" t="s">
        <v>20</v>
      </c>
      <c r="B3" s="9"/>
      <c r="C3" s="9">
        <v>13.6</v>
      </c>
      <c r="D3" s="9">
        <v>12</v>
      </c>
      <c r="E3" s="9">
        <v>12</v>
      </c>
      <c r="F3" s="9">
        <v>5</v>
      </c>
      <c r="G3" s="27">
        <f>SUM(C3:F3)</f>
        <v>42.6</v>
      </c>
    </row>
    <row r="4" spans="1:7" x14ac:dyDescent="0.2">
      <c r="A4" s="12" t="s">
        <v>21</v>
      </c>
      <c r="B4" s="9"/>
      <c r="C4" s="9">
        <v>9.6</v>
      </c>
      <c r="D4" s="9">
        <v>12</v>
      </c>
      <c r="E4" s="9">
        <v>13.6</v>
      </c>
      <c r="F4" s="9">
        <v>9</v>
      </c>
      <c r="G4" s="27">
        <f t="shared" ref="G4:G7" si="0">SUM(C4:F4)</f>
        <v>44.2</v>
      </c>
    </row>
    <row r="5" spans="1:7" x14ac:dyDescent="0.2">
      <c r="A5" s="12" t="s">
        <v>22</v>
      </c>
      <c r="B5" s="25"/>
      <c r="C5" s="25">
        <v>16.399999999999999</v>
      </c>
      <c r="D5" s="9">
        <v>15.6</v>
      </c>
      <c r="E5" s="9">
        <v>17.600000000000001</v>
      </c>
      <c r="F5" s="9">
        <v>6.8</v>
      </c>
      <c r="G5" s="27">
        <f t="shared" si="0"/>
        <v>56.4</v>
      </c>
    </row>
    <row r="6" spans="1:7" x14ac:dyDescent="0.2">
      <c r="A6" s="12" t="s">
        <v>23</v>
      </c>
      <c r="B6" s="25"/>
      <c r="C6" s="25">
        <v>13.2</v>
      </c>
      <c r="D6" s="24">
        <v>13.6</v>
      </c>
      <c r="E6" s="9">
        <v>14</v>
      </c>
      <c r="F6" s="9">
        <v>8</v>
      </c>
      <c r="G6" s="27">
        <f t="shared" si="0"/>
        <v>48.8</v>
      </c>
    </row>
    <row r="7" spans="1:7" x14ac:dyDescent="0.2">
      <c r="A7" s="14" t="s">
        <v>24</v>
      </c>
      <c r="C7" s="23">
        <v>18</v>
      </c>
      <c r="D7" s="23">
        <v>18</v>
      </c>
      <c r="E7" s="23">
        <v>16.399999999999999</v>
      </c>
      <c r="F7" s="23">
        <v>7</v>
      </c>
      <c r="G7" s="27">
        <f t="shared" si="0"/>
        <v>59.4</v>
      </c>
    </row>
    <row r="9" spans="1:7" x14ac:dyDescent="0.2">
      <c r="B9" s="23" t="s">
        <v>13</v>
      </c>
    </row>
    <row r="27" spans="1:1" x14ac:dyDescent="0.2">
      <c r="A27" s="1" t="s">
        <v>11</v>
      </c>
    </row>
  </sheetData>
  <mergeCells count="1">
    <mergeCell ref="E1:G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G14" sqref="G14"/>
    </sheetView>
  </sheetViews>
  <sheetFormatPr defaultRowHeight="12.75" x14ac:dyDescent="0.2"/>
  <cols>
    <col min="1" max="1" width="30.5703125" style="1" bestFit="1" customWidth="1"/>
    <col min="2" max="6" width="9.140625" style="23"/>
    <col min="7" max="7" width="9.140625" style="10"/>
    <col min="8" max="16384" width="9.140625" style="1"/>
  </cols>
  <sheetData>
    <row r="1" spans="1:7" ht="15.75" x14ac:dyDescent="0.25">
      <c r="A1" s="7" t="s">
        <v>9</v>
      </c>
      <c r="B1" s="7"/>
      <c r="C1" s="7"/>
      <c r="D1" s="7"/>
      <c r="E1" s="40"/>
      <c r="F1" s="40"/>
      <c r="G1" s="40"/>
    </row>
    <row r="2" spans="1:7" x14ac:dyDescent="0.2">
      <c r="A2" s="13"/>
      <c r="B2" s="8" t="s">
        <v>4</v>
      </c>
      <c r="C2" s="8" t="s">
        <v>5</v>
      </c>
      <c r="D2" s="8" t="s">
        <v>6</v>
      </c>
      <c r="E2" s="8" t="s">
        <v>7</v>
      </c>
      <c r="F2" s="8" t="s">
        <v>10</v>
      </c>
      <c r="G2" s="26" t="s">
        <v>8</v>
      </c>
    </row>
    <row r="3" spans="1:7" x14ac:dyDescent="0.2">
      <c r="A3" s="12" t="s">
        <v>20</v>
      </c>
      <c r="B3" s="9"/>
      <c r="C3" s="9">
        <v>16</v>
      </c>
      <c r="D3" s="9">
        <v>16</v>
      </c>
      <c r="E3" s="9">
        <v>15.2</v>
      </c>
      <c r="F3" s="9">
        <v>8</v>
      </c>
      <c r="G3" s="27">
        <f>SUM(C3:F3)</f>
        <v>55.2</v>
      </c>
    </row>
    <row r="4" spans="1:7" x14ac:dyDescent="0.2">
      <c r="A4" s="12" t="s">
        <v>21</v>
      </c>
      <c r="B4" s="9"/>
      <c r="C4" s="9">
        <v>15.2</v>
      </c>
      <c r="D4" s="9">
        <v>15.2</v>
      </c>
      <c r="E4" s="9">
        <v>15.2</v>
      </c>
      <c r="F4" s="9">
        <v>7.6</v>
      </c>
      <c r="G4" s="27">
        <f t="shared" ref="G4:G7" si="0">SUM(C4:F4)</f>
        <v>53.199999999999996</v>
      </c>
    </row>
    <row r="5" spans="1:7" x14ac:dyDescent="0.2">
      <c r="A5" s="12" t="s">
        <v>22</v>
      </c>
      <c r="B5" s="25"/>
      <c r="C5" s="25">
        <v>13.6</v>
      </c>
      <c r="D5" s="9">
        <v>13.6</v>
      </c>
      <c r="E5" s="9">
        <v>14</v>
      </c>
      <c r="F5" s="9">
        <v>7</v>
      </c>
      <c r="G5" s="27">
        <f t="shared" si="0"/>
        <v>48.2</v>
      </c>
    </row>
    <row r="6" spans="1:7" x14ac:dyDescent="0.2">
      <c r="A6" s="12" t="s">
        <v>23</v>
      </c>
      <c r="B6" s="25"/>
      <c r="C6" s="25">
        <v>16</v>
      </c>
      <c r="D6" s="24">
        <v>16.8</v>
      </c>
      <c r="E6" s="9">
        <v>16.8</v>
      </c>
      <c r="F6" s="9">
        <v>8.4</v>
      </c>
      <c r="G6" s="27">
        <f t="shared" si="0"/>
        <v>57.999999999999993</v>
      </c>
    </row>
    <row r="7" spans="1:7" x14ac:dyDescent="0.2">
      <c r="A7" s="14" t="s">
        <v>24</v>
      </c>
      <c r="C7" s="23">
        <v>17.600000000000001</v>
      </c>
      <c r="D7" s="23">
        <v>18</v>
      </c>
      <c r="E7" s="23">
        <v>18.399999999999999</v>
      </c>
      <c r="F7" s="23">
        <v>9.4</v>
      </c>
      <c r="G7" s="27">
        <f t="shared" si="0"/>
        <v>63.4</v>
      </c>
    </row>
    <row r="9" spans="1:7" x14ac:dyDescent="0.2">
      <c r="B9" s="23" t="s">
        <v>13</v>
      </c>
    </row>
    <row r="27" spans="1:1" x14ac:dyDescent="0.2">
      <c r="A27" s="1" t="s">
        <v>11</v>
      </c>
    </row>
  </sheetData>
  <mergeCells count="1">
    <mergeCell ref="E1:G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J12" sqref="J12"/>
    </sheetView>
  </sheetViews>
  <sheetFormatPr defaultRowHeight="12.75" x14ac:dyDescent="0.2"/>
  <cols>
    <col min="1" max="1" width="30.5703125" style="1" bestFit="1" customWidth="1"/>
    <col min="2" max="6" width="9.140625" style="23"/>
    <col min="7" max="7" width="9.140625" style="10"/>
    <col min="8" max="16384" width="9.140625" style="1"/>
  </cols>
  <sheetData>
    <row r="1" spans="1:7" ht="15.75" x14ac:dyDescent="0.25">
      <c r="A1" s="7" t="s">
        <v>9</v>
      </c>
      <c r="B1" s="7"/>
      <c r="C1" s="7"/>
      <c r="D1" s="7"/>
      <c r="E1" s="40"/>
      <c r="F1" s="40"/>
      <c r="G1" s="40"/>
    </row>
    <row r="2" spans="1:7" x14ac:dyDescent="0.2">
      <c r="A2" s="13"/>
      <c r="B2" s="8" t="s">
        <v>4</v>
      </c>
      <c r="C2" s="8" t="s">
        <v>5</v>
      </c>
      <c r="D2" s="8" t="s">
        <v>6</v>
      </c>
      <c r="E2" s="8" t="s">
        <v>7</v>
      </c>
      <c r="F2" s="8" t="s">
        <v>10</v>
      </c>
      <c r="G2" s="26" t="s">
        <v>8</v>
      </c>
    </row>
    <row r="3" spans="1:7" x14ac:dyDescent="0.2">
      <c r="A3" s="12" t="s">
        <v>20</v>
      </c>
      <c r="B3" s="9"/>
      <c r="C3" s="9">
        <v>10</v>
      </c>
      <c r="D3" s="9">
        <v>12</v>
      </c>
      <c r="E3" s="9">
        <v>8</v>
      </c>
      <c r="F3" s="9">
        <v>5</v>
      </c>
      <c r="G3" s="27">
        <f>SUM(C3:F3)</f>
        <v>35</v>
      </c>
    </row>
    <row r="4" spans="1:7" x14ac:dyDescent="0.2">
      <c r="A4" s="12" t="s">
        <v>21</v>
      </c>
      <c r="B4" s="9"/>
      <c r="C4" s="9">
        <v>14</v>
      </c>
      <c r="D4" s="9">
        <v>16</v>
      </c>
      <c r="E4" s="9">
        <v>14</v>
      </c>
      <c r="F4" s="9">
        <v>7</v>
      </c>
      <c r="G4" s="27">
        <f t="shared" ref="G4:G7" si="0">SUM(C4:F4)</f>
        <v>51</v>
      </c>
    </row>
    <row r="5" spans="1:7" x14ac:dyDescent="0.2">
      <c r="A5" s="12" t="s">
        <v>22</v>
      </c>
      <c r="B5" s="25"/>
      <c r="C5" s="25">
        <v>8</v>
      </c>
      <c r="D5" s="9">
        <v>12</v>
      </c>
      <c r="E5" s="9">
        <v>14</v>
      </c>
      <c r="F5" s="9">
        <v>6</v>
      </c>
      <c r="G5" s="27">
        <f t="shared" si="0"/>
        <v>40</v>
      </c>
    </row>
    <row r="6" spans="1:7" x14ac:dyDescent="0.2">
      <c r="A6" s="12" t="s">
        <v>23</v>
      </c>
      <c r="B6" s="25"/>
      <c r="C6" s="25">
        <v>16</v>
      </c>
      <c r="D6" s="24">
        <v>16</v>
      </c>
      <c r="E6" s="9">
        <v>14</v>
      </c>
      <c r="F6" s="9">
        <v>8</v>
      </c>
      <c r="G6" s="27">
        <f t="shared" si="0"/>
        <v>54</v>
      </c>
    </row>
    <row r="7" spans="1:7" x14ac:dyDescent="0.2">
      <c r="A7" s="14" t="s">
        <v>24</v>
      </c>
      <c r="C7" s="23">
        <v>16</v>
      </c>
      <c r="D7" s="23">
        <v>14</v>
      </c>
      <c r="E7" s="23">
        <v>16</v>
      </c>
      <c r="F7" s="23">
        <v>7</v>
      </c>
      <c r="G7" s="27">
        <f t="shared" si="0"/>
        <v>53</v>
      </c>
    </row>
    <row r="9" spans="1:7" x14ac:dyDescent="0.2">
      <c r="B9" s="23" t="s">
        <v>13</v>
      </c>
    </row>
    <row r="27" spans="1:1" x14ac:dyDescent="0.2">
      <c r="A27" s="1" t="s">
        <v>11</v>
      </c>
    </row>
  </sheetData>
  <mergeCells count="1">
    <mergeCell ref="E1:G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L23" sqref="L23"/>
    </sheetView>
  </sheetViews>
  <sheetFormatPr defaultRowHeight="12.75" x14ac:dyDescent="0.2"/>
  <cols>
    <col min="1" max="1" width="30.5703125" style="1" bestFit="1" customWidth="1"/>
    <col min="2" max="6" width="9.140625" style="23"/>
    <col min="7" max="7" width="9.140625" style="10"/>
    <col min="8" max="16384" width="9.140625" style="1"/>
  </cols>
  <sheetData>
    <row r="1" spans="1:7" ht="15.75" x14ac:dyDescent="0.25">
      <c r="A1" s="7" t="s">
        <v>9</v>
      </c>
      <c r="B1" s="7"/>
      <c r="C1" s="7"/>
      <c r="D1" s="7"/>
      <c r="E1" s="40"/>
      <c r="F1" s="40"/>
      <c r="G1" s="40"/>
    </row>
    <row r="2" spans="1:7" x14ac:dyDescent="0.2">
      <c r="A2" s="13"/>
      <c r="B2" s="8" t="s">
        <v>4</v>
      </c>
      <c r="C2" s="8" t="s">
        <v>5</v>
      </c>
      <c r="D2" s="8" t="s">
        <v>6</v>
      </c>
      <c r="E2" s="8" t="s">
        <v>7</v>
      </c>
      <c r="F2" s="8" t="s">
        <v>10</v>
      </c>
      <c r="G2" s="26" t="s">
        <v>8</v>
      </c>
    </row>
    <row r="3" spans="1:7" x14ac:dyDescent="0.2">
      <c r="A3" s="12" t="s">
        <v>20</v>
      </c>
      <c r="B3" s="9"/>
      <c r="C3" s="9">
        <v>16</v>
      </c>
      <c r="D3" s="9">
        <v>13</v>
      </c>
      <c r="E3" s="9">
        <v>14</v>
      </c>
      <c r="F3" s="9">
        <v>8.5</v>
      </c>
      <c r="G3" s="27">
        <f>SUM(C3:F3)</f>
        <v>51.5</v>
      </c>
    </row>
    <row r="4" spans="1:7" x14ac:dyDescent="0.2">
      <c r="A4" s="12" t="s">
        <v>21</v>
      </c>
      <c r="B4" s="9"/>
      <c r="C4" s="9">
        <v>12</v>
      </c>
      <c r="D4" s="9">
        <v>14</v>
      </c>
      <c r="E4" s="9">
        <v>16</v>
      </c>
      <c r="F4" s="9">
        <v>6</v>
      </c>
      <c r="G4" s="27">
        <f t="shared" ref="G4:G7" si="0">SUM(C4:F4)</f>
        <v>48</v>
      </c>
    </row>
    <row r="5" spans="1:7" x14ac:dyDescent="0.2">
      <c r="A5" s="12" t="s">
        <v>22</v>
      </c>
      <c r="B5" s="25"/>
      <c r="C5" s="25">
        <v>10</v>
      </c>
      <c r="D5" s="9">
        <v>12</v>
      </c>
      <c r="E5" s="9">
        <v>17</v>
      </c>
      <c r="F5" s="9">
        <v>6</v>
      </c>
      <c r="G5" s="27">
        <f t="shared" si="0"/>
        <v>45</v>
      </c>
    </row>
    <row r="6" spans="1:7" x14ac:dyDescent="0.2">
      <c r="A6" s="12" t="s">
        <v>23</v>
      </c>
      <c r="B6" s="25"/>
      <c r="C6" s="25">
        <v>17</v>
      </c>
      <c r="D6" s="24">
        <v>18.8</v>
      </c>
      <c r="E6" s="9">
        <v>17</v>
      </c>
      <c r="F6" s="9">
        <v>8</v>
      </c>
      <c r="G6" s="27">
        <f t="shared" si="0"/>
        <v>60.8</v>
      </c>
    </row>
    <row r="7" spans="1:7" x14ac:dyDescent="0.2">
      <c r="A7" s="14" t="s">
        <v>24</v>
      </c>
      <c r="C7" s="23">
        <v>16</v>
      </c>
      <c r="D7" s="23">
        <v>15.6</v>
      </c>
      <c r="E7" s="23">
        <v>18</v>
      </c>
      <c r="F7" s="23">
        <v>8</v>
      </c>
      <c r="G7" s="27">
        <f t="shared" si="0"/>
        <v>57.6</v>
      </c>
    </row>
    <row r="9" spans="1:7" x14ac:dyDescent="0.2">
      <c r="B9" s="23" t="s">
        <v>13</v>
      </c>
    </row>
    <row r="27" spans="1:1" x14ac:dyDescent="0.2">
      <c r="A27" s="1" t="s">
        <v>11</v>
      </c>
    </row>
  </sheetData>
  <mergeCells count="1">
    <mergeCell ref="E1:G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G13" sqref="G13"/>
    </sheetView>
  </sheetViews>
  <sheetFormatPr defaultRowHeight="12.75" x14ac:dyDescent="0.2"/>
  <cols>
    <col min="1" max="1" width="30.5703125" style="1" bestFit="1" customWidth="1"/>
    <col min="2" max="6" width="9.140625" style="23"/>
    <col min="7" max="7" width="9.140625" style="10"/>
    <col min="8" max="16384" width="9.140625" style="1"/>
  </cols>
  <sheetData>
    <row r="1" spans="1:7" ht="15.75" x14ac:dyDescent="0.25">
      <c r="A1" s="7" t="s">
        <v>9</v>
      </c>
      <c r="B1" s="7"/>
      <c r="C1" s="7"/>
      <c r="D1" s="7"/>
      <c r="E1" s="40"/>
      <c r="F1" s="40"/>
      <c r="G1" s="40"/>
    </row>
    <row r="2" spans="1:7" x14ac:dyDescent="0.2">
      <c r="A2" s="13"/>
      <c r="B2" s="8" t="s">
        <v>4</v>
      </c>
      <c r="C2" s="8" t="s">
        <v>5</v>
      </c>
      <c r="D2" s="8" t="s">
        <v>6</v>
      </c>
      <c r="E2" s="8" t="s">
        <v>7</v>
      </c>
      <c r="F2" s="8" t="s">
        <v>10</v>
      </c>
      <c r="G2" s="26" t="s">
        <v>8</v>
      </c>
    </row>
    <row r="3" spans="1:7" x14ac:dyDescent="0.2">
      <c r="A3" s="12" t="s">
        <v>20</v>
      </c>
      <c r="B3" s="9"/>
      <c r="C3" s="9">
        <v>12</v>
      </c>
      <c r="D3" s="9">
        <v>14</v>
      </c>
      <c r="E3" s="9">
        <v>10</v>
      </c>
      <c r="F3" s="9">
        <v>6</v>
      </c>
      <c r="G3" s="27">
        <f>SUM(C3:F3)</f>
        <v>42</v>
      </c>
    </row>
    <row r="4" spans="1:7" x14ac:dyDescent="0.2">
      <c r="A4" s="12" t="s">
        <v>21</v>
      </c>
      <c r="B4" s="9"/>
      <c r="C4" s="9">
        <v>14</v>
      </c>
      <c r="D4" s="9">
        <v>16.8</v>
      </c>
      <c r="E4" s="9">
        <v>16</v>
      </c>
      <c r="F4" s="9">
        <v>6.8</v>
      </c>
      <c r="G4" s="27">
        <f t="shared" ref="G4:G7" si="0">SUM(C4:F4)</f>
        <v>53.599999999999994</v>
      </c>
    </row>
    <row r="5" spans="1:7" x14ac:dyDescent="0.2">
      <c r="A5" s="12" t="s">
        <v>22</v>
      </c>
      <c r="B5" s="25"/>
      <c r="C5" s="25">
        <v>9.1999999999999993</v>
      </c>
      <c r="D5" s="9">
        <v>7.6</v>
      </c>
      <c r="E5" s="9">
        <v>12</v>
      </c>
      <c r="F5" s="9">
        <v>4</v>
      </c>
      <c r="G5" s="27">
        <f t="shared" si="0"/>
        <v>32.799999999999997</v>
      </c>
    </row>
    <row r="6" spans="1:7" x14ac:dyDescent="0.2">
      <c r="A6" s="12" t="s">
        <v>23</v>
      </c>
      <c r="B6" s="25"/>
      <c r="C6" s="25">
        <v>15.2</v>
      </c>
      <c r="D6" s="24">
        <v>17.600000000000001</v>
      </c>
      <c r="E6" s="9">
        <v>16.8</v>
      </c>
      <c r="F6" s="9">
        <v>8</v>
      </c>
      <c r="G6" s="27">
        <f t="shared" si="0"/>
        <v>57.599999999999994</v>
      </c>
    </row>
    <row r="7" spans="1:7" x14ac:dyDescent="0.2">
      <c r="A7" s="14" t="s">
        <v>24</v>
      </c>
      <c r="C7" s="23">
        <v>16</v>
      </c>
      <c r="D7" s="23">
        <v>18</v>
      </c>
      <c r="E7" s="23">
        <v>18</v>
      </c>
      <c r="F7" s="23">
        <v>8.4</v>
      </c>
      <c r="G7" s="27">
        <f t="shared" si="0"/>
        <v>60.4</v>
      </c>
    </row>
    <row r="9" spans="1:7" x14ac:dyDescent="0.2">
      <c r="B9" s="23" t="s">
        <v>13</v>
      </c>
    </row>
    <row r="27" spans="1:1" x14ac:dyDescent="0.2">
      <c r="A27" s="1" t="s">
        <v>11</v>
      </c>
    </row>
  </sheetData>
  <mergeCells count="1">
    <mergeCell ref="E1:G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E14" sqref="E14"/>
    </sheetView>
  </sheetViews>
  <sheetFormatPr defaultRowHeight="12.75" x14ac:dyDescent="0.2"/>
  <cols>
    <col min="1" max="1" width="30.5703125" style="1" bestFit="1" customWidth="1"/>
    <col min="2" max="6" width="9.140625" style="23"/>
    <col min="7" max="7" width="9.140625" style="10"/>
    <col min="8" max="16384" width="9.140625" style="1"/>
  </cols>
  <sheetData>
    <row r="1" spans="1:7" ht="15.75" x14ac:dyDescent="0.25">
      <c r="A1" s="7" t="s">
        <v>9</v>
      </c>
      <c r="B1" s="7"/>
      <c r="C1" s="7"/>
      <c r="D1" s="7"/>
      <c r="E1" s="40"/>
      <c r="F1" s="40"/>
      <c r="G1" s="40"/>
    </row>
    <row r="2" spans="1:7" x14ac:dyDescent="0.2">
      <c r="A2" s="13"/>
      <c r="B2" s="8" t="s">
        <v>4</v>
      </c>
      <c r="C2" s="8" t="s">
        <v>5</v>
      </c>
      <c r="D2" s="8" t="s">
        <v>6</v>
      </c>
      <c r="E2" s="8" t="s">
        <v>7</v>
      </c>
      <c r="F2" s="8" t="s">
        <v>10</v>
      </c>
      <c r="G2" s="26" t="s">
        <v>8</v>
      </c>
    </row>
    <row r="3" spans="1:7" x14ac:dyDescent="0.2">
      <c r="A3" s="12" t="s">
        <v>20</v>
      </c>
      <c r="B3" s="9"/>
      <c r="C3" s="9">
        <v>17.600000000000001</v>
      </c>
      <c r="D3" s="9">
        <v>16</v>
      </c>
      <c r="E3" s="9">
        <v>12</v>
      </c>
      <c r="F3" s="9">
        <v>8</v>
      </c>
      <c r="G3" s="27">
        <f>SUM(C3:F3)</f>
        <v>53.6</v>
      </c>
    </row>
    <row r="4" spans="1:7" x14ac:dyDescent="0.2">
      <c r="A4" s="12" t="s">
        <v>21</v>
      </c>
      <c r="B4" s="9"/>
      <c r="C4" s="9">
        <v>16.399999999999999</v>
      </c>
      <c r="D4" s="9">
        <v>18</v>
      </c>
      <c r="E4" s="9">
        <v>18</v>
      </c>
      <c r="F4" s="9">
        <v>8</v>
      </c>
      <c r="G4" s="27">
        <f t="shared" ref="G4:G7" si="0">SUM(C4:F4)</f>
        <v>60.4</v>
      </c>
    </row>
    <row r="5" spans="1:7" x14ac:dyDescent="0.2">
      <c r="A5" s="12" t="s">
        <v>22</v>
      </c>
      <c r="B5" s="25"/>
      <c r="C5" s="25">
        <v>17.600000000000001</v>
      </c>
      <c r="D5" s="9">
        <v>18</v>
      </c>
      <c r="E5" s="9">
        <v>17.600000000000001</v>
      </c>
      <c r="F5" s="9">
        <v>8</v>
      </c>
      <c r="G5" s="27">
        <f t="shared" si="0"/>
        <v>61.2</v>
      </c>
    </row>
    <row r="6" spans="1:7" x14ac:dyDescent="0.2">
      <c r="A6" s="12" t="s">
        <v>23</v>
      </c>
      <c r="B6" s="25"/>
      <c r="C6" s="25">
        <v>19.2</v>
      </c>
      <c r="D6" s="24">
        <v>18.8</v>
      </c>
      <c r="E6" s="9">
        <v>18.399999999999999</v>
      </c>
      <c r="F6" s="9">
        <v>9.4</v>
      </c>
      <c r="G6" s="27">
        <f t="shared" si="0"/>
        <v>65.8</v>
      </c>
    </row>
    <row r="7" spans="1:7" x14ac:dyDescent="0.2">
      <c r="A7" s="14" t="s">
        <v>24</v>
      </c>
      <c r="C7" s="23">
        <v>19.600000000000001</v>
      </c>
      <c r="D7" s="23">
        <v>19.2</v>
      </c>
      <c r="E7" s="23">
        <v>18.399999999999999</v>
      </c>
      <c r="F7" s="23">
        <v>9.6</v>
      </c>
      <c r="G7" s="27">
        <f t="shared" si="0"/>
        <v>66.8</v>
      </c>
    </row>
    <row r="9" spans="1:7" x14ac:dyDescent="0.2">
      <c r="B9" s="23" t="s">
        <v>13</v>
      </c>
    </row>
    <row r="27" spans="1:1" x14ac:dyDescent="0.2">
      <c r="A27" s="1" t="s">
        <v>11</v>
      </c>
    </row>
  </sheetData>
  <mergeCells count="1">
    <mergeCell ref="E1:G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zoomScale="70" zoomScaleNormal="70" workbookViewId="0">
      <selection activeCell="V12" sqref="V12"/>
    </sheetView>
  </sheetViews>
  <sheetFormatPr defaultRowHeight="15" x14ac:dyDescent="0.2"/>
  <cols>
    <col min="1" max="1" width="33" style="3" customWidth="1"/>
    <col min="2" max="17" width="7.7109375" style="3" customWidth="1"/>
    <col min="18" max="18" width="7.140625" style="3" bestFit="1" customWidth="1"/>
    <col min="19" max="19" width="4.7109375" style="3" customWidth="1"/>
    <col min="20" max="20" width="7" style="3" bestFit="1" customWidth="1"/>
    <col min="21" max="21" width="4.5703125" style="3" customWidth="1"/>
    <col min="22" max="22" width="7" style="31" bestFit="1" customWidth="1"/>
    <col min="23" max="23" width="10.42578125" style="3" bestFit="1" customWidth="1"/>
    <col min="24" max="27" width="7.7109375" style="3" customWidth="1"/>
    <col min="28" max="28" width="7.5703125" style="3" customWidth="1"/>
    <col min="29" max="30" width="7.7109375" style="3" customWidth="1"/>
    <col min="31" max="31" width="10.42578125" style="3" bestFit="1" customWidth="1"/>
    <col min="32" max="16384" width="9.140625" style="3"/>
  </cols>
  <sheetData>
    <row r="1" spans="1:29" ht="15.75" x14ac:dyDescent="0.25">
      <c r="A1" s="16" t="s">
        <v>25</v>
      </c>
      <c r="B1" s="16"/>
      <c r="C1" s="16"/>
      <c r="D1" s="16"/>
      <c r="E1" s="16"/>
      <c r="F1" s="16"/>
      <c r="G1" s="16"/>
      <c r="H1" s="16"/>
      <c r="I1" s="16"/>
      <c r="J1" s="16"/>
      <c r="K1" s="16"/>
      <c r="L1" s="16"/>
      <c r="M1" s="16"/>
      <c r="N1" s="16"/>
      <c r="O1" s="16"/>
      <c r="P1" s="16"/>
      <c r="Q1" s="16"/>
      <c r="R1" s="16"/>
      <c r="S1" s="16"/>
      <c r="T1" s="16"/>
      <c r="U1" s="16"/>
      <c r="V1" s="28"/>
      <c r="W1" s="16"/>
      <c r="X1" s="15"/>
      <c r="Y1" s="15"/>
      <c r="Z1" s="15"/>
      <c r="AA1" s="15"/>
      <c r="AB1" s="15"/>
      <c r="AC1" s="2"/>
    </row>
    <row r="2" spans="1:29" s="5" customFormat="1" ht="187.5" customHeight="1" thickBot="1" x14ac:dyDescent="0.25">
      <c r="A2" s="19"/>
      <c r="B2" s="20" t="s">
        <v>17</v>
      </c>
      <c r="C2" s="20" t="s">
        <v>0</v>
      </c>
      <c r="D2" s="20" t="s">
        <v>1</v>
      </c>
      <c r="E2" s="20" t="s">
        <v>2</v>
      </c>
      <c r="F2" s="20" t="s">
        <v>3</v>
      </c>
      <c r="G2" s="20" t="s">
        <v>14</v>
      </c>
      <c r="H2" s="20" t="s">
        <v>15</v>
      </c>
      <c r="I2" s="20" t="s">
        <v>26</v>
      </c>
      <c r="J2" s="20" t="s">
        <v>27</v>
      </c>
      <c r="K2" s="20" t="s">
        <v>28</v>
      </c>
      <c r="L2" s="20" t="s">
        <v>29</v>
      </c>
      <c r="M2" s="20" t="s">
        <v>30</v>
      </c>
      <c r="N2" s="20" t="s">
        <v>31</v>
      </c>
      <c r="O2" s="20" t="s">
        <v>32</v>
      </c>
      <c r="P2" s="20" t="s">
        <v>33</v>
      </c>
      <c r="Q2" s="20" t="s">
        <v>34</v>
      </c>
      <c r="R2" s="20" t="s">
        <v>12</v>
      </c>
      <c r="S2" s="21"/>
      <c r="T2" s="20" t="s">
        <v>18</v>
      </c>
      <c r="U2" s="22"/>
      <c r="V2" s="29" t="s">
        <v>16</v>
      </c>
      <c r="W2" s="20" t="s">
        <v>19</v>
      </c>
      <c r="X2" s="3"/>
      <c r="Y2" s="3"/>
    </row>
    <row r="3" spans="1:29" s="4" customFormat="1" ht="16.5" customHeight="1" x14ac:dyDescent="0.25">
      <c r="A3" s="32" t="s">
        <v>20</v>
      </c>
      <c r="B3" s="18">
        <f>'Evaluator 1'!G3</f>
        <v>56.800000000000004</v>
      </c>
      <c r="C3" s="18">
        <f>'Evaluator 2'!G3</f>
        <v>56</v>
      </c>
      <c r="D3" s="18">
        <f>'Evaluator 3'!G3</f>
        <v>36</v>
      </c>
      <c r="E3" s="18">
        <f>'Evaluator 4'!G3</f>
        <v>52</v>
      </c>
      <c r="F3" s="18">
        <f>'Evaluator 5'!G3</f>
        <v>46.8</v>
      </c>
      <c r="G3" s="18">
        <f>'Evaluator 6'!G3</f>
        <v>25</v>
      </c>
      <c r="H3" s="18">
        <f>'Evaluator 7'!G3</f>
        <v>52</v>
      </c>
      <c r="I3" s="18">
        <f>'Evaluator 8'!G3</f>
        <v>31.6</v>
      </c>
      <c r="J3" s="18">
        <f>'Evaluator 9'!G3</f>
        <v>35</v>
      </c>
      <c r="K3" s="18">
        <f>'Evaluator 10'!G3</f>
        <v>31.6</v>
      </c>
      <c r="L3" s="18">
        <f>'Evaluator 11'!G3</f>
        <v>42.6</v>
      </c>
      <c r="M3" s="18">
        <f>'Evaluator 12'!G3</f>
        <v>55.2</v>
      </c>
      <c r="N3" s="18">
        <f>'Evaluator 13'!G3</f>
        <v>35</v>
      </c>
      <c r="O3" s="18">
        <f>'Evaluator 14'!G3</f>
        <v>51.5</v>
      </c>
      <c r="P3" s="18">
        <f>'Evaluator 15'!G3</f>
        <v>42</v>
      </c>
      <c r="Q3" s="18">
        <f>'Evaluator 16'!G3</f>
        <v>53.6</v>
      </c>
      <c r="R3" s="17">
        <f>AVERAGE(B3:Q3)</f>
        <v>43.91875000000001</v>
      </c>
      <c r="T3" s="35">
        <f>'Evaluator 1'!B3</f>
        <v>16.799999999999997</v>
      </c>
      <c r="V3" s="30">
        <f>SUM(R3,T3)</f>
        <v>60.718750000000007</v>
      </c>
      <c r="W3" s="3">
        <f>_xlfn.RANK.EQ(V3,$V$3:$V$7,0)</f>
        <v>4</v>
      </c>
    </row>
    <row r="4" spans="1:29" s="4" customFormat="1" ht="16.5" customHeight="1" x14ac:dyDescent="0.25">
      <c r="A4" s="32" t="s">
        <v>21</v>
      </c>
      <c r="B4" s="18">
        <f>'Evaluator 1'!G4</f>
        <v>53.6</v>
      </c>
      <c r="C4" s="18">
        <f>'Evaluator 2'!G4</f>
        <v>35.6</v>
      </c>
      <c r="D4" s="18">
        <f>'Evaluator 3'!G4</f>
        <v>36</v>
      </c>
      <c r="E4" s="18">
        <f>'Evaluator 4'!G4</f>
        <v>31</v>
      </c>
      <c r="F4" s="18">
        <f>'Evaluator 5'!G4</f>
        <v>52.400000000000006</v>
      </c>
      <c r="G4" s="18">
        <f>'Evaluator 6'!G4</f>
        <v>54</v>
      </c>
      <c r="H4" s="18">
        <f>'Evaluator 7'!G4</f>
        <v>52</v>
      </c>
      <c r="I4" s="18">
        <f>'Evaluator 8'!G4</f>
        <v>66.8</v>
      </c>
      <c r="J4" s="18">
        <f>'Evaluator 9'!G4</f>
        <v>41</v>
      </c>
      <c r="K4" s="18">
        <f>'Evaluator 10'!G4</f>
        <v>34.6</v>
      </c>
      <c r="L4" s="18">
        <f>'Evaluator 11'!G4</f>
        <v>44.2</v>
      </c>
      <c r="M4" s="18">
        <f>'Evaluator 12'!G4</f>
        <v>53.199999999999996</v>
      </c>
      <c r="N4" s="18">
        <f>'Evaluator 13'!G4</f>
        <v>51</v>
      </c>
      <c r="O4" s="18">
        <f>'Evaluator 14'!G4</f>
        <v>48</v>
      </c>
      <c r="P4" s="18">
        <f>'Evaluator 15'!G4</f>
        <v>53.599999999999994</v>
      </c>
      <c r="Q4" s="18">
        <f>'Evaluator 16'!G4</f>
        <v>60.4</v>
      </c>
      <c r="R4" s="17">
        <f t="shared" ref="R4:R7" si="0">AVERAGE(B4:Q4)</f>
        <v>47.962500000000006</v>
      </c>
      <c r="T4" s="35">
        <f>'Evaluator 1'!B4</f>
        <v>20.399999999999999</v>
      </c>
      <c r="V4" s="30">
        <f t="shared" ref="V4:V7" si="1">SUM(R4,T4)</f>
        <v>68.362500000000011</v>
      </c>
      <c r="W4" s="3">
        <f>_xlfn.RANK.EQ(V4,$V$3:$V$7,0)</f>
        <v>3</v>
      </c>
    </row>
    <row r="5" spans="1:29" ht="15.75" x14ac:dyDescent="0.25">
      <c r="A5" s="33" t="s">
        <v>22</v>
      </c>
      <c r="B5" s="18">
        <f>'Evaluator 1'!G5</f>
        <v>56.8</v>
      </c>
      <c r="C5" s="18">
        <f>'Evaluator 2'!G5</f>
        <v>32</v>
      </c>
      <c r="D5" s="18">
        <f>'Evaluator 3'!G5</f>
        <v>28</v>
      </c>
      <c r="E5" s="18">
        <f>'Evaluator 4'!G5</f>
        <v>50.8</v>
      </c>
      <c r="F5" s="18">
        <f>'Evaluator 5'!G5</f>
        <v>47.8</v>
      </c>
      <c r="G5" s="18">
        <f>'Evaluator 6'!G5</f>
        <v>50</v>
      </c>
      <c r="H5" s="18">
        <f>'Evaluator 7'!G5</f>
        <v>52</v>
      </c>
      <c r="I5" s="18">
        <f>'Evaluator 8'!G5</f>
        <v>36</v>
      </c>
      <c r="J5" s="18">
        <f>'Evaluator 9'!G5</f>
        <v>43</v>
      </c>
      <c r="K5" s="18">
        <f>'Evaluator 10'!G5</f>
        <v>35.299999999999997</v>
      </c>
      <c r="L5" s="18">
        <f>'Evaluator 11'!G5</f>
        <v>56.4</v>
      </c>
      <c r="M5" s="18">
        <f>'Evaluator 12'!G5</f>
        <v>48.2</v>
      </c>
      <c r="N5" s="18">
        <f>'Evaluator 13'!G5</f>
        <v>40</v>
      </c>
      <c r="O5" s="18">
        <f>'Evaluator 14'!G5</f>
        <v>45</v>
      </c>
      <c r="P5" s="18">
        <f>'Evaluator 15'!G5</f>
        <v>32.799999999999997</v>
      </c>
      <c r="Q5" s="18">
        <f>'Evaluator 16'!G5</f>
        <v>61.2</v>
      </c>
      <c r="R5" s="17">
        <f t="shared" si="0"/>
        <v>44.706249999999997</v>
      </c>
      <c r="T5" s="35">
        <f>'Evaluator 1'!B5</f>
        <v>6</v>
      </c>
      <c r="V5" s="30">
        <f t="shared" si="1"/>
        <v>50.706249999999997</v>
      </c>
      <c r="W5" s="3">
        <f>_xlfn.RANK.EQ(V5,$V$3:$V$7,0)</f>
        <v>5</v>
      </c>
    </row>
    <row r="6" spans="1:29" ht="15.75" x14ac:dyDescent="0.25">
      <c r="A6" s="33" t="s">
        <v>23</v>
      </c>
      <c r="B6" s="18">
        <f>'Evaluator 1'!G6</f>
        <v>62</v>
      </c>
      <c r="C6" s="18">
        <f>'Evaluator 2'!G6</f>
        <v>60</v>
      </c>
      <c r="D6" s="18">
        <f>'Evaluator 3'!G6</f>
        <v>60</v>
      </c>
      <c r="E6" s="18">
        <f>'Evaluator 4'!G6</f>
        <v>51.599999999999994</v>
      </c>
      <c r="F6" s="18">
        <f>'Evaluator 5'!G6</f>
        <v>54.6</v>
      </c>
      <c r="G6" s="18">
        <f>'Evaluator 6'!G6</f>
        <v>53</v>
      </c>
      <c r="H6" s="18">
        <f>'Evaluator 7'!G6</f>
        <v>46</v>
      </c>
      <c r="I6" s="18">
        <f>'Evaluator 8'!G6</f>
        <v>70</v>
      </c>
      <c r="J6" s="18">
        <f>'Evaluator 9'!G6</f>
        <v>56</v>
      </c>
      <c r="K6" s="18">
        <f>'Evaluator 10'!G6</f>
        <v>46</v>
      </c>
      <c r="L6" s="18">
        <f>'Evaluator 11'!G6</f>
        <v>48.8</v>
      </c>
      <c r="M6" s="18">
        <f>'Evaluator 12'!G6</f>
        <v>57.999999999999993</v>
      </c>
      <c r="N6" s="18">
        <f>'Evaluator 13'!G6</f>
        <v>54</v>
      </c>
      <c r="O6" s="18">
        <f>'Evaluator 14'!G6</f>
        <v>60.8</v>
      </c>
      <c r="P6" s="18">
        <f>'Evaluator 15'!G6</f>
        <v>57.599999999999994</v>
      </c>
      <c r="Q6" s="18">
        <f>'Evaluator 16'!G6</f>
        <v>65.8</v>
      </c>
      <c r="R6" s="17">
        <f t="shared" si="0"/>
        <v>56.512499999999996</v>
      </c>
      <c r="T6" s="35">
        <f>'Evaluator 1'!B6</f>
        <v>22.799999999999997</v>
      </c>
      <c r="V6" s="30">
        <f t="shared" si="1"/>
        <v>79.3125</v>
      </c>
      <c r="W6" s="3">
        <f>_xlfn.RANK.EQ(V6,$V$3:$V$7,0)</f>
        <v>2</v>
      </c>
    </row>
    <row r="7" spans="1:29" s="38" customFormat="1" ht="15.75" x14ac:dyDescent="0.25">
      <c r="A7" s="36" t="s">
        <v>24</v>
      </c>
      <c r="B7" s="37">
        <f>'Evaluator 1'!G7</f>
        <v>64.599999999999994</v>
      </c>
      <c r="C7" s="37">
        <f>'Evaluator 2'!G7</f>
        <v>66.2</v>
      </c>
      <c r="D7" s="37">
        <f>'Evaluator 3'!G7</f>
        <v>70</v>
      </c>
      <c r="E7" s="37">
        <f>'Evaluator 4'!G7</f>
        <v>53</v>
      </c>
      <c r="F7" s="37">
        <f>'Evaluator 5'!G7</f>
        <v>47.599999999999994</v>
      </c>
      <c r="G7" s="37">
        <f>'Evaluator 6'!G7</f>
        <v>48</v>
      </c>
      <c r="H7" s="37">
        <f>'Evaluator 7'!G7</f>
        <v>38</v>
      </c>
      <c r="I7" s="37">
        <f>'Evaluator 8'!G7</f>
        <v>70</v>
      </c>
      <c r="J7" s="37">
        <f>'Evaluator 9'!G7</f>
        <v>45</v>
      </c>
      <c r="K7" s="37">
        <f>'Evaluator 10'!G7</f>
        <v>64.5</v>
      </c>
      <c r="L7" s="37">
        <f>'Evaluator 11'!G7</f>
        <v>59.4</v>
      </c>
      <c r="M7" s="37">
        <f>'Evaluator 12'!G7</f>
        <v>63.4</v>
      </c>
      <c r="N7" s="37">
        <f>'Evaluator 13'!G7</f>
        <v>53</v>
      </c>
      <c r="O7" s="37">
        <f>'Evaluator 14'!G7</f>
        <v>57.6</v>
      </c>
      <c r="P7" s="37">
        <f>'Evaluator 15'!G7</f>
        <v>60.4</v>
      </c>
      <c r="Q7" s="37">
        <f>'Evaluator 16'!G7</f>
        <v>66.8</v>
      </c>
      <c r="R7" s="34">
        <f t="shared" si="0"/>
        <v>57.968749999999993</v>
      </c>
      <c r="T7" s="34">
        <f>'Evaluator 1'!B7</f>
        <v>25.799999999999997</v>
      </c>
      <c r="V7" s="39">
        <f t="shared" si="1"/>
        <v>83.768749999999983</v>
      </c>
      <c r="W7" s="38">
        <f>_xlfn.RANK.EQ(V7,$V$3:$V$7,0)</f>
        <v>1</v>
      </c>
    </row>
    <row r="8" spans="1:29" x14ac:dyDescent="0.2">
      <c r="T8" s="11"/>
    </row>
    <row r="9" spans="1:29" x14ac:dyDescent="0.2">
      <c r="A9" s="6"/>
    </row>
    <row r="10" spans="1:29" x14ac:dyDescent="0.2">
      <c r="A10" s="6"/>
    </row>
  </sheetData>
  <phoneticPr fontId="36" type="noConversion"/>
  <pageMargins left="0.24" right="0.3" top="1" bottom="1" header="0.5" footer="0.5"/>
  <pageSetup scale="95"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7"/>
  <sheetViews>
    <sheetView tabSelected="1" zoomScale="85" zoomScaleNormal="85" workbookViewId="0">
      <selection activeCell="P41" sqref="P41"/>
    </sheetView>
  </sheetViews>
  <sheetFormatPr defaultColWidth="9.140625" defaultRowHeight="12.75" x14ac:dyDescent="0.2"/>
  <cols>
    <col min="1" max="1" width="20.7109375" style="43" customWidth="1"/>
    <col min="2" max="16" width="9.5703125" style="43" customWidth="1"/>
    <col min="17" max="17" width="13.28515625" style="43" customWidth="1"/>
    <col min="18" max="28" width="9.5703125" style="43" customWidth="1"/>
    <col min="29" max="16384" width="9.140625" style="43"/>
  </cols>
  <sheetData>
    <row r="1" spans="1:16" ht="15.75" customHeight="1" x14ac:dyDescent="0.25">
      <c r="A1" s="41" t="s">
        <v>35</v>
      </c>
      <c r="B1" s="41"/>
      <c r="C1" s="41"/>
      <c r="D1" s="41"/>
      <c r="E1" s="41"/>
      <c r="F1" s="41"/>
      <c r="G1" s="41"/>
      <c r="H1" s="41"/>
      <c r="I1" s="41"/>
      <c r="J1" s="42"/>
    </row>
    <row r="2" spans="1:16" ht="15.75" x14ac:dyDescent="0.25">
      <c r="A2" s="44" t="s">
        <v>36</v>
      </c>
      <c r="B2" s="44"/>
      <c r="C2" s="44"/>
      <c r="D2" s="44"/>
      <c r="E2" s="44"/>
      <c r="F2" s="44"/>
      <c r="G2" s="44"/>
      <c r="H2" s="44"/>
      <c r="I2" s="44"/>
      <c r="J2" s="45"/>
    </row>
    <row r="3" spans="1:16" x14ac:dyDescent="0.2">
      <c r="A3" s="46" t="s">
        <v>37</v>
      </c>
      <c r="B3" s="47"/>
      <c r="C3" s="47"/>
      <c r="D3" s="47"/>
    </row>
    <row r="4" spans="1:16" ht="15" customHeight="1" x14ac:dyDescent="0.2">
      <c r="A4" s="46" t="s">
        <v>38</v>
      </c>
      <c r="B4" s="48">
        <v>44134</v>
      </c>
      <c r="C4" s="48"/>
      <c r="D4" s="48"/>
      <c r="E4" s="49"/>
    </row>
    <row r="5" spans="1:16" s="52" customFormat="1" ht="20.25" customHeight="1" x14ac:dyDescent="0.25">
      <c r="A5" s="50" t="s">
        <v>39</v>
      </c>
      <c r="B5" s="50"/>
      <c r="C5" s="51"/>
      <c r="D5" s="51"/>
      <c r="E5" s="51"/>
      <c r="F5" s="51"/>
      <c r="G5" s="51"/>
    </row>
    <row r="6" spans="1:16" s="52" customFormat="1" ht="27" customHeight="1" thickBot="1" x14ac:dyDescent="0.25">
      <c r="A6" s="53"/>
      <c r="B6" s="54" t="s">
        <v>40</v>
      </c>
      <c r="C6" s="54"/>
      <c r="D6" s="54"/>
      <c r="E6" s="54"/>
      <c r="F6" s="54"/>
      <c r="G6" s="54"/>
      <c r="H6" s="54"/>
      <c r="I6" s="54"/>
    </row>
    <row r="7" spans="1:16" s="52" customFormat="1" ht="20.25" customHeight="1" x14ac:dyDescent="0.25">
      <c r="A7" s="55" t="s">
        <v>41</v>
      </c>
      <c r="B7" s="55"/>
      <c r="C7" s="56"/>
      <c r="D7" s="57"/>
      <c r="E7" s="57"/>
      <c r="F7" s="57"/>
      <c r="G7" s="57"/>
    </row>
    <row r="8" spans="1:16" s="52" customFormat="1" ht="27" customHeight="1" thickBot="1" x14ac:dyDescent="0.25">
      <c r="A8" s="53"/>
      <c r="B8" s="54" t="s">
        <v>42</v>
      </c>
      <c r="C8" s="54"/>
      <c r="D8" s="54"/>
      <c r="E8" s="54"/>
      <c r="F8" s="54"/>
      <c r="G8" s="54"/>
      <c r="H8" s="54"/>
      <c r="I8" s="54"/>
    </row>
    <row r="9" spans="1:16" ht="15" customHeight="1" x14ac:dyDescent="0.2"/>
    <row r="10" spans="1:16" ht="15" customHeight="1" x14ac:dyDescent="0.2"/>
    <row r="11" spans="1:16" ht="11.25" customHeight="1" thickBot="1" x14ac:dyDescent="0.25"/>
    <row r="12" spans="1:16" s="58" customFormat="1" ht="13.5" thickBot="1" x14ac:dyDescent="0.25">
      <c r="B12" s="59" t="s">
        <v>43</v>
      </c>
      <c r="C12" s="60"/>
      <c r="D12" s="61"/>
      <c r="E12" s="59" t="s">
        <v>44</v>
      </c>
      <c r="F12" s="60"/>
      <c r="G12" s="61"/>
      <c r="H12" s="59" t="s">
        <v>45</v>
      </c>
      <c r="I12" s="60"/>
      <c r="J12" s="61"/>
      <c r="K12" s="59" t="s">
        <v>46</v>
      </c>
      <c r="L12" s="60"/>
      <c r="M12" s="61"/>
      <c r="N12" s="59" t="s">
        <v>47</v>
      </c>
      <c r="O12" s="60"/>
      <c r="P12" s="61"/>
    </row>
    <row r="13" spans="1:16" s="58" customFormat="1" ht="112.5" customHeight="1" x14ac:dyDescent="0.2">
      <c r="B13" s="62" t="s">
        <v>48</v>
      </c>
      <c r="C13" s="63"/>
      <c r="D13" s="64"/>
      <c r="E13" s="65" t="s">
        <v>49</v>
      </c>
      <c r="F13" s="63"/>
      <c r="G13" s="64"/>
      <c r="H13" s="65" t="s">
        <v>50</v>
      </c>
      <c r="I13" s="63"/>
      <c r="J13" s="64"/>
      <c r="K13" s="65" t="s">
        <v>51</v>
      </c>
      <c r="L13" s="63"/>
      <c r="M13" s="64"/>
      <c r="N13" s="65" t="s">
        <v>52</v>
      </c>
      <c r="O13" s="63"/>
      <c r="P13" s="64"/>
    </row>
    <row r="14" spans="1:16" s="70" customFormat="1" ht="11.25" customHeight="1" x14ac:dyDescent="0.2">
      <c r="A14" s="66"/>
      <c r="B14" s="67" t="s">
        <v>53</v>
      </c>
      <c r="C14" s="68"/>
      <c r="D14" s="69"/>
      <c r="E14" s="67" t="s">
        <v>53</v>
      </c>
      <c r="F14" s="68"/>
      <c r="G14" s="69"/>
      <c r="H14" s="67" t="s">
        <v>53</v>
      </c>
      <c r="I14" s="68"/>
      <c r="J14" s="69"/>
      <c r="K14" s="67" t="s">
        <v>53</v>
      </c>
      <c r="L14" s="68"/>
      <c r="M14" s="69"/>
      <c r="N14" s="67" t="s">
        <v>53</v>
      </c>
      <c r="O14" s="68"/>
      <c r="P14" s="69"/>
    </row>
    <row r="15" spans="1:16" s="70" customFormat="1" x14ac:dyDescent="0.2">
      <c r="A15" s="71" t="s">
        <v>20</v>
      </c>
      <c r="B15" s="72"/>
      <c r="C15" s="73"/>
      <c r="D15" s="74"/>
      <c r="E15" s="72"/>
      <c r="F15" s="73"/>
      <c r="G15" s="74"/>
      <c r="H15" s="72"/>
      <c r="I15" s="73"/>
      <c r="J15" s="74"/>
      <c r="K15" s="72"/>
      <c r="L15" s="73"/>
      <c r="M15" s="74"/>
      <c r="N15" s="72"/>
      <c r="O15" s="73"/>
      <c r="P15" s="74"/>
    </row>
    <row r="16" spans="1:16" s="70" customFormat="1" x14ac:dyDescent="0.2">
      <c r="A16" s="75" t="s">
        <v>21</v>
      </c>
      <c r="B16" s="72"/>
      <c r="C16" s="73"/>
      <c r="D16" s="74"/>
      <c r="E16" s="72"/>
      <c r="F16" s="73"/>
      <c r="G16" s="74"/>
      <c r="H16" s="72"/>
      <c r="I16" s="73"/>
      <c r="J16" s="74"/>
      <c r="K16" s="72"/>
      <c r="L16" s="73"/>
      <c r="M16" s="74"/>
      <c r="N16" s="72"/>
      <c r="O16" s="73"/>
      <c r="P16" s="74"/>
    </row>
    <row r="17" spans="1:28" s="70" customFormat="1" x14ac:dyDescent="0.2">
      <c r="A17" s="75" t="s">
        <v>22</v>
      </c>
      <c r="B17" s="72"/>
      <c r="C17" s="73"/>
      <c r="D17" s="74"/>
      <c r="E17" s="72"/>
      <c r="F17" s="73"/>
      <c r="G17" s="74"/>
      <c r="H17" s="72"/>
      <c r="I17" s="73"/>
      <c r="J17" s="74"/>
      <c r="K17" s="72"/>
      <c r="L17" s="73"/>
      <c r="M17" s="74"/>
      <c r="N17" s="72"/>
      <c r="O17" s="73"/>
      <c r="P17" s="74"/>
    </row>
    <row r="18" spans="1:28" s="70" customFormat="1" x14ac:dyDescent="0.2">
      <c r="A18" s="75" t="s">
        <v>23</v>
      </c>
      <c r="B18" s="72"/>
      <c r="C18" s="73"/>
      <c r="D18" s="74"/>
      <c r="E18" s="72"/>
      <c r="F18" s="73"/>
      <c r="G18" s="74"/>
      <c r="H18" s="72"/>
      <c r="I18" s="73"/>
      <c r="J18" s="74"/>
      <c r="K18" s="72"/>
      <c r="L18" s="73"/>
      <c r="M18" s="74"/>
      <c r="N18" s="72"/>
      <c r="O18" s="73"/>
      <c r="P18" s="74"/>
    </row>
    <row r="19" spans="1:28" s="70" customFormat="1" x14ac:dyDescent="0.2">
      <c r="A19" s="75" t="s">
        <v>24</v>
      </c>
      <c r="B19" s="72"/>
      <c r="C19" s="73"/>
      <c r="D19" s="74"/>
      <c r="E19" s="72"/>
      <c r="F19" s="73"/>
      <c r="G19" s="74"/>
      <c r="H19" s="72"/>
      <c r="I19" s="73"/>
      <c r="J19" s="74"/>
      <c r="K19" s="72"/>
      <c r="L19" s="73"/>
      <c r="M19" s="74"/>
      <c r="N19" s="72"/>
      <c r="O19" s="73"/>
      <c r="P19" s="74"/>
    </row>
    <row r="20" spans="1:28" s="77" customFormat="1" ht="7.5" customHeight="1" x14ac:dyDescent="0.2">
      <c r="A20" s="76"/>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row>
    <row r="21" spans="1:28" s="78" customFormat="1" ht="6.75" customHeight="1" x14ac:dyDescent="0.2"/>
    <row r="22" spans="1:28" s="78" customFormat="1" x14ac:dyDescent="0.2"/>
    <row r="23" spans="1:28" s="78" customFormat="1" x14ac:dyDescent="0.2">
      <c r="A23" s="79"/>
      <c r="G23" s="80"/>
      <c r="H23" s="80"/>
    </row>
    <row r="24" spans="1:28" s="78" customFormat="1" x14ac:dyDescent="0.2">
      <c r="A24" s="81" t="s">
        <v>54</v>
      </c>
      <c r="G24" s="80"/>
      <c r="H24" s="80"/>
      <c r="I24" s="80"/>
      <c r="J24" s="80"/>
    </row>
    <row r="25" spans="1:28" s="78" customFormat="1" x14ac:dyDescent="0.2">
      <c r="A25" s="82"/>
      <c r="B25" s="82"/>
      <c r="I25" s="82"/>
      <c r="J25" s="80"/>
      <c r="L25" s="83"/>
    </row>
    <row r="26" spans="1:28" s="78" customFormat="1" x14ac:dyDescent="0.2">
      <c r="B26" s="84" t="s">
        <v>55</v>
      </c>
      <c r="C26" s="84" t="s">
        <v>56</v>
      </c>
      <c r="E26" s="84" t="s">
        <v>57</v>
      </c>
      <c r="H26" s="84" t="s">
        <v>58</v>
      </c>
      <c r="O26" s="84"/>
      <c r="P26" s="84"/>
      <c r="Q26" s="84"/>
    </row>
    <row r="27" spans="1:28" s="78" customFormat="1" x14ac:dyDescent="0.2"/>
    <row r="28" spans="1:28" s="78" customFormat="1" x14ac:dyDescent="0.2"/>
    <row r="29" spans="1:28" s="78" customFormat="1" x14ac:dyDescent="0.2"/>
    <row r="30" spans="1:28" s="78" customFormat="1" x14ac:dyDescent="0.2"/>
    <row r="31" spans="1:28" s="78" customFormat="1" ht="15" customHeight="1" x14ac:dyDescent="0.2"/>
    <row r="32" spans="1:28" s="78" customFormat="1" x14ac:dyDescent="0.2">
      <c r="Q32" s="84"/>
    </row>
    <row r="33" spans="1:17" s="78" customFormat="1" x14ac:dyDescent="0.2">
      <c r="Q33" s="84"/>
    </row>
    <row r="34" spans="1:17" s="78" customFormat="1" x14ac:dyDescent="0.2"/>
    <row r="35" spans="1:17" s="78" customFormat="1" x14ac:dyDescent="0.2"/>
    <row r="36" spans="1:17" s="78" customFormat="1" x14ac:dyDescent="0.2">
      <c r="A36" s="83"/>
      <c r="B36" s="83"/>
      <c r="C36" s="83"/>
      <c r="D36" s="83"/>
      <c r="E36" s="83"/>
      <c r="F36" s="83"/>
      <c r="G36" s="83"/>
      <c r="H36" s="83"/>
      <c r="I36" s="83"/>
      <c r="J36" s="83"/>
      <c r="K36" s="83"/>
      <c r="L36" s="83"/>
      <c r="M36" s="83"/>
      <c r="N36" s="83"/>
      <c r="O36" s="83"/>
      <c r="P36" s="83"/>
      <c r="Q36" s="83"/>
    </row>
    <row r="37" spans="1:17" s="78" customFormat="1" x14ac:dyDescent="0.2">
      <c r="Q37" s="84"/>
    </row>
    <row r="38" spans="1:17" s="78" customFormat="1" ht="12.75" customHeight="1" x14ac:dyDescent="0.25">
      <c r="E38" s="85"/>
    </row>
    <row r="39" spans="1:17" s="78" customFormat="1" x14ac:dyDescent="0.2"/>
    <row r="40" spans="1:17" s="78" customFormat="1" ht="15" customHeight="1" x14ac:dyDescent="0.2"/>
    <row r="41" spans="1:17" s="83" customFormat="1" ht="12.75" customHeight="1" x14ac:dyDescent="0.25">
      <c r="A41" s="78"/>
      <c r="B41" s="78"/>
      <c r="C41" s="78"/>
      <c r="D41" s="78"/>
      <c r="E41" s="85"/>
      <c r="F41" s="78"/>
      <c r="G41" s="78"/>
      <c r="H41" s="78"/>
      <c r="I41" s="78"/>
      <c r="J41" s="78"/>
      <c r="K41" s="78"/>
      <c r="L41" s="78"/>
      <c r="M41" s="78"/>
      <c r="N41" s="78"/>
      <c r="O41" s="78"/>
      <c r="P41" s="78"/>
      <c r="Q41" s="84"/>
    </row>
    <row r="42" spans="1:17" s="78" customFormat="1" x14ac:dyDescent="0.2">
      <c r="A42" s="86"/>
    </row>
    <row r="43" spans="1:17" s="78" customFormat="1" x14ac:dyDescent="0.2"/>
    <row r="44" spans="1:17" s="78" customFormat="1" x14ac:dyDescent="0.2"/>
    <row r="45" spans="1:17" s="78" customFormat="1" x14ac:dyDescent="0.2"/>
    <row r="46" spans="1:17" s="78" customFormat="1" x14ac:dyDescent="0.2"/>
    <row r="47" spans="1:17" s="78" customFormat="1" x14ac:dyDescent="0.2"/>
  </sheetData>
  <mergeCells count="48">
    <mergeCell ref="B18:D18"/>
    <mergeCell ref="E18:G18"/>
    <mergeCell ref="H18:J18"/>
    <mergeCell ref="K18:M18"/>
    <mergeCell ref="N18:P18"/>
    <mergeCell ref="B19:D19"/>
    <mergeCell ref="E19:G19"/>
    <mergeCell ref="H19:J19"/>
    <mergeCell ref="K19:M19"/>
    <mergeCell ref="N19:P19"/>
    <mergeCell ref="B16:D16"/>
    <mergeCell ref="E16:G16"/>
    <mergeCell ref="H16:J16"/>
    <mergeCell ref="K16:M16"/>
    <mergeCell ref="N16:P16"/>
    <mergeCell ref="B17:D17"/>
    <mergeCell ref="E17:G17"/>
    <mergeCell ref="H17:J17"/>
    <mergeCell ref="K17:M17"/>
    <mergeCell ref="N17:P17"/>
    <mergeCell ref="B14:D14"/>
    <mergeCell ref="E14:G14"/>
    <mergeCell ref="H14:J14"/>
    <mergeCell ref="K14:M14"/>
    <mergeCell ref="N14:P14"/>
    <mergeCell ref="B15:D15"/>
    <mergeCell ref="E15:G15"/>
    <mergeCell ref="H15:J15"/>
    <mergeCell ref="K15:M15"/>
    <mergeCell ref="N15:P15"/>
    <mergeCell ref="N12:P12"/>
    <mergeCell ref="B13:D13"/>
    <mergeCell ref="E13:G13"/>
    <mergeCell ref="H13:J13"/>
    <mergeCell ref="K13:M13"/>
    <mergeCell ref="N13:P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I27" sqref="I27"/>
    </sheetView>
  </sheetViews>
  <sheetFormatPr defaultRowHeight="12.75" x14ac:dyDescent="0.2"/>
  <cols>
    <col min="1" max="1" width="30.5703125" style="1" bestFit="1" customWidth="1"/>
    <col min="2" max="2" width="9.140625" style="23"/>
    <col min="3" max="6" width="9.140625" style="1"/>
    <col min="7" max="7" width="9.140625" style="10"/>
    <col min="8" max="16384" width="9.140625" style="1"/>
  </cols>
  <sheetData>
    <row r="1" spans="1:7" ht="15.75" x14ac:dyDescent="0.25">
      <c r="A1" s="7" t="s">
        <v>9</v>
      </c>
      <c r="B1" s="7"/>
      <c r="C1" s="7"/>
      <c r="D1" s="7"/>
      <c r="E1" s="40"/>
      <c r="F1" s="40"/>
      <c r="G1" s="40"/>
    </row>
    <row r="2" spans="1:7" x14ac:dyDescent="0.2">
      <c r="A2" s="13"/>
      <c r="B2" s="8" t="s">
        <v>4</v>
      </c>
      <c r="C2" s="8" t="s">
        <v>5</v>
      </c>
      <c r="D2" s="8" t="s">
        <v>6</v>
      </c>
      <c r="E2" s="8" t="s">
        <v>7</v>
      </c>
      <c r="F2" s="8" t="s">
        <v>10</v>
      </c>
      <c r="G2" s="26" t="s">
        <v>8</v>
      </c>
    </row>
    <row r="3" spans="1:7" x14ac:dyDescent="0.2">
      <c r="A3" s="12" t="s">
        <v>20</v>
      </c>
      <c r="B3" s="9"/>
      <c r="C3" s="9">
        <v>14</v>
      </c>
      <c r="D3" s="9">
        <v>18</v>
      </c>
      <c r="E3" s="9">
        <v>16</v>
      </c>
      <c r="F3" s="9">
        <v>8</v>
      </c>
      <c r="G3" s="27">
        <f>SUM(C3:F3)</f>
        <v>56</v>
      </c>
    </row>
    <row r="4" spans="1:7" x14ac:dyDescent="0.2">
      <c r="A4" s="12" t="s">
        <v>21</v>
      </c>
      <c r="B4" s="9"/>
      <c r="C4" s="9">
        <v>9.6</v>
      </c>
      <c r="D4" s="9">
        <v>8</v>
      </c>
      <c r="E4" s="9">
        <v>10</v>
      </c>
      <c r="F4" s="9">
        <v>8</v>
      </c>
      <c r="G4" s="27">
        <f t="shared" ref="G4:G7" si="0">SUM(C4:F4)</f>
        <v>35.6</v>
      </c>
    </row>
    <row r="5" spans="1:7" x14ac:dyDescent="0.2">
      <c r="A5" s="12" t="s">
        <v>22</v>
      </c>
      <c r="B5" s="25"/>
      <c r="C5" s="25">
        <v>8</v>
      </c>
      <c r="D5" s="9">
        <v>10</v>
      </c>
      <c r="E5" s="9">
        <v>10</v>
      </c>
      <c r="F5" s="9">
        <v>4</v>
      </c>
      <c r="G5" s="27">
        <f t="shared" si="0"/>
        <v>32</v>
      </c>
    </row>
    <row r="6" spans="1:7" x14ac:dyDescent="0.2">
      <c r="A6" s="12" t="s">
        <v>23</v>
      </c>
      <c r="B6" s="25"/>
      <c r="C6" s="25">
        <v>16</v>
      </c>
      <c r="D6" s="24">
        <v>16</v>
      </c>
      <c r="E6" s="9">
        <v>20</v>
      </c>
      <c r="F6" s="9">
        <v>8</v>
      </c>
      <c r="G6" s="27">
        <f t="shared" si="0"/>
        <v>60</v>
      </c>
    </row>
    <row r="7" spans="1:7" x14ac:dyDescent="0.2">
      <c r="A7" s="14" t="s">
        <v>24</v>
      </c>
      <c r="C7" s="23">
        <v>19.2</v>
      </c>
      <c r="D7" s="23">
        <v>18</v>
      </c>
      <c r="E7" s="23">
        <v>20</v>
      </c>
      <c r="F7" s="23">
        <v>9</v>
      </c>
      <c r="G7" s="27">
        <f t="shared" si="0"/>
        <v>66.2</v>
      </c>
    </row>
    <row r="9" spans="1:7" x14ac:dyDescent="0.2">
      <c r="B9" s="23" t="s">
        <v>13</v>
      </c>
    </row>
    <row r="27" spans="1:1" x14ac:dyDescent="0.2">
      <c r="A27" s="1" t="s">
        <v>11</v>
      </c>
    </row>
  </sheetData>
  <mergeCells count="1">
    <mergeCell ref="E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E11" sqref="E11"/>
    </sheetView>
  </sheetViews>
  <sheetFormatPr defaultRowHeight="12.75" x14ac:dyDescent="0.2"/>
  <cols>
    <col min="1" max="1" width="30.5703125" style="1" bestFit="1" customWidth="1"/>
    <col min="2" max="6" width="9.140625" style="23"/>
    <col min="7" max="7" width="9.140625" style="10"/>
    <col min="8" max="16384" width="9.140625" style="1"/>
  </cols>
  <sheetData>
    <row r="1" spans="1:7" ht="15.75" x14ac:dyDescent="0.25">
      <c r="A1" s="7" t="s">
        <v>9</v>
      </c>
      <c r="B1" s="7"/>
      <c r="C1" s="7"/>
      <c r="D1" s="7"/>
      <c r="E1" s="40"/>
      <c r="F1" s="40"/>
      <c r="G1" s="40"/>
    </row>
    <row r="2" spans="1:7" x14ac:dyDescent="0.2">
      <c r="A2" s="13"/>
      <c r="B2" s="8" t="s">
        <v>4</v>
      </c>
      <c r="C2" s="8" t="s">
        <v>5</v>
      </c>
      <c r="D2" s="8" t="s">
        <v>6</v>
      </c>
      <c r="E2" s="8" t="s">
        <v>7</v>
      </c>
      <c r="F2" s="8" t="s">
        <v>10</v>
      </c>
      <c r="G2" s="26" t="s">
        <v>8</v>
      </c>
    </row>
    <row r="3" spans="1:7" x14ac:dyDescent="0.2">
      <c r="A3" s="12" t="s">
        <v>20</v>
      </c>
      <c r="B3" s="9"/>
      <c r="C3" s="9">
        <v>12</v>
      </c>
      <c r="D3" s="9">
        <v>12</v>
      </c>
      <c r="E3" s="9">
        <v>8</v>
      </c>
      <c r="F3" s="9">
        <v>4</v>
      </c>
      <c r="G3" s="27">
        <f>SUM(C3:F3)</f>
        <v>36</v>
      </c>
    </row>
    <row r="4" spans="1:7" x14ac:dyDescent="0.2">
      <c r="A4" s="12" t="s">
        <v>21</v>
      </c>
      <c r="B4" s="9"/>
      <c r="C4" s="9">
        <v>12</v>
      </c>
      <c r="D4" s="9">
        <v>12</v>
      </c>
      <c r="E4" s="9">
        <v>8</v>
      </c>
      <c r="F4" s="9">
        <v>4</v>
      </c>
      <c r="G4" s="27">
        <f t="shared" ref="G4:G7" si="0">SUM(C4:F4)</f>
        <v>36</v>
      </c>
    </row>
    <row r="5" spans="1:7" x14ac:dyDescent="0.2">
      <c r="A5" s="12" t="s">
        <v>22</v>
      </c>
      <c r="B5" s="25"/>
      <c r="C5" s="25">
        <v>8</v>
      </c>
      <c r="D5" s="9">
        <v>8</v>
      </c>
      <c r="E5" s="9">
        <v>8</v>
      </c>
      <c r="F5" s="9">
        <v>4</v>
      </c>
      <c r="G5" s="27">
        <f t="shared" si="0"/>
        <v>28</v>
      </c>
    </row>
    <row r="6" spans="1:7" x14ac:dyDescent="0.2">
      <c r="A6" s="12" t="s">
        <v>23</v>
      </c>
      <c r="B6" s="25"/>
      <c r="C6" s="25">
        <v>16</v>
      </c>
      <c r="D6" s="24">
        <v>16</v>
      </c>
      <c r="E6" s="9">
        <v>20</v>
      </c>
      <c r="F6" s="9">
        <v>8</v>
      </c>
      <c r="G6" s="27">
        <f t="shared" si="0"/>
        <v>60</v>
      </c>
    </row>
    <row r="7" spans="1:7" x14ac:dyDescent="0.2">
      <c r="A7" s="14" t="s">
        <v>24</v>
      </c>
      <c r="C7" s="23">
        <v>20</v>
      </c>
      <c r="D7" s="23">
        <v>20</v>
      </c>
      <c r="E7" s="23">
        <v>20</v>
      </c>
      <c r="F7" s="23">
        <v>10</v>
      </c>
      <c r="G7" s="27">
        <f t="shared" si="0"/>
        <v>70</v>
      </c>
    </row>
    <row r="9" spans="1:7" x14ac:dyDescent="0.2">
      <c r="B9" s="23" t="s">
        <v>13</v>
      </c>
    </row>
    <row r="27" spans="1:1" x14ac:dyDescent="0.2">
      <c r="A27" s="1" t="s">
        <v>11</v>
      </c>
    </row>
  </sheetData>
  <mergeCells count="1">
    <mergeCell ref="E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G22" sqref="G22"/>
    </sheetView>
  </sheetViews>
  <sheetFormatPr defaultRowHeight="12.75" x14ac:dyDescent="0.2"/>
  <cols>
    <col min="1" max="1" width="30.5703125" style="1" bestFit="1" customWidth="1"/>
    <col min="2" max="6" width="9.140625" style="23"/>
    <col min="7" max="7" width="9.140625" style="10"/>
    <col min="8" max="16384" width="9.140625" style="1"/>
  </cols>
  <sheetData>
    <row r="1" spans="1:7" ht="15.75" x14ac:dyDescent="0.25">
      <c r="A1" s="7" t="s">
        <v>9</v>
      </c>
      <c r="B1" s="7"/>
      <c r="C1" s="7"/>
      <c r="D1" s="7"/>
      <c r="E1" s="40"/>
      <c r="F1" s="40"/>
      <c r="G1" s="40"/>
    </row>
    <row r="2" spans="1:7" x14ac:dyDescent="0.2">
      <c r="A2" s="13"/>
      <c r="B2" s="8" t="s">
        <v>4</v>
      </c>
      <c r="C2" s="8" t="s">
        <v>5</v>
      </c>
      <c r="D2" s="8" t="s">
        <v>6</v>
      </c>
      <c r="E2" s="8" t="s">
        <v>7</v>
      </c>
      <c r="F2" s="8" t="s">
        <v>10</v>
      </c>
      <c r="G2" s="26" t="s">
        <v>8</v>
      </c>
    </row>
    <row r="3" spans="1:7" x14ac:dyDescent="0.2">
      <c r="A3" s="12" t="s">
        <v>20</v>
      </c>
      <c r="B3" s="9"/>
      <c r="C3" s="9">
        <v>14.8</v>
      </c>
      <c r="D3" s="9">
        <v>15.2</v>
      </c>
      <c r="E3" s="9">
        <v>15.2</v>
      </c>
      <c r="F3" s="9">
        <v>6.8</v>
      </c>
      <c r="G3" s="27">
        <f>SUM(C3:F3)</f>
        <v>52</v>
      </c>
    </row>
    <row r="4" spans="1:7" x14ac:dyDescent="0.2">
      <c r="A4" s="12" t="s">
        <v>21</v>
      </c>
      <c r="B4" s="9"/>
      <c r="C4" s="9">
        <v>8</v>
      </c>
      <c r="D4" s="9">
        <v>6</v>
      </c>
      <c r="E4" s="9">
        <v>12.8</v>
      </c>
      <c r="F4" s="9">
        <v>4.2</v>
      </c>
      <c r="G4" s="27">
        <f t="shared" ref="G4:G7" si="0">SUM(C4:F4)</f>
        <v>31</v>
      </c>
    </row>
    <row r="5" spans="1:7" x14ac:dyDescent="0.2">
      <c r="A5" s="12" t="s">
        <v>22</v>
      </c>
      <c r="B5" s="25"/>
      <c r="C5" s="25">
        <v>13.6</v>
      </c>
      <c r="D5" s="9">
        <v>16</v>
      </c>
      <c r="E5" s="9">
        <v>15.2</v>
      </c>
      <c r="F5" s="9">
        <v>6</v>
      </c>
      <c r="G5" s="27">
        <f t="shared" si="0"/>
        <v>50.8</v>
      </c>
    </row>
    <row r="6" spans="1:7" x14ac:dyDescent="0.2">
      <c r="A6" s="12" t="s">
        <v>23</v>
      </c>
      <c r="B6" s="25"/>
      <c r="C6" s="25">
        <v>16</v>
      </c>
      <c r="D6" s="24">
        <v>14.4</v>
      </c>
      <c r="E6" s="9">
        <v>15.2</v>
      </c>
      <c r="F6" s="9">
        <v>6</v>
      </c>
      <c r="G6" s="27">
        <f t="shared" si="0"/>
        <v>51.599999999999994</v>
      </c>
    </row>
    <row r="7" spans="1:7" x14ac:dyDescent="0.2">
      <c r="A7" s="14" t="s">
        <v>24</v>
      </c>
      <c r="C7" s="23">
        <v>16</v>
      </c>
      <c r="D7" s="23">
        <v>16</v>
      </c>
      <c r="E7" s="23">
        <v>14.4</v>
      </c>
      <c r="F7" s="23">
        <v>6.6</v>
      </c>
      <c r="G7" s="27">
        <f t="shared" si="0"/>
        <v>53</v>
      </c>
    </row>
    <row r="9" spans="1:7" x14ac:dyDescent="0.2">
      <c r="B9" s="23" t="s">
        <v>13</v>
      </c>
    </row>
    <row r="27" spans="1:1" x14ac:dyDescent="0.2">
      <c r="A27" s="1" t="s">
        <v>11</v>
      </c>
    </row>
  </sheetData>
  <mergeCells count="1">
    <mergeCell ref="E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G6" sqref="G6"/>
    </sheetView>
  </sheetViews>
  <sheetFormatPr defaultRowHeight="12.75" x14ac:dyDescent="0.2"/>
  <cols>
    <col min="1" max="1" width="30.5703125" style="1" bestFit="1" customWidth="1"/>
    <col min="2" max="6" width="9.140625" style="23"/>
    <col min="7" max="7" width="9.140625" style="10"/>
    <col min="8" max="16384" width="9.140625" style="1"/>
  </cols>
  <sheetData>
    <row r="1" spans="1:7" ht="15.75" x14ac:dyDescent="0.25">
      <c r="A1" s="7" t="s">
        <v>9</v>
      </c>
      <c r="B1" s="7"/>
      <c r="C1" s="7"/>
      <c r="D1" s="7"/>
      <c r="E1" s="40"/>
      <c r="F1" s="40"/>
      <c r="G1" s="40"/>
    </row>
    <row r="2" spans="1:7" x14ac:dyDescent="0.2">
      <c r="A2" s="13"/>
      <c r="B2" s="8" t="s">
        <v>4</v>
      </c>
      <c r="C2" s="8" t="s">
        <v>5</v>
      </c>
      <c r="D2" s="8" t="s">
        <v>6</v>
      </c>
      <c r="E2" s="8" t="s">
        <v>7</v>
      </c>
      <c r="F2" s="8" t="s">
        <v>10</v>
      </c>
      <c r="G2" s="26" t="s">
        <v>8</v>
      </c>
    </row>
    <row r="3" spans="1:7" x14ac:dyDescent="0.2">
      <c r="A3" s="12" t="s">
        <v>20</v>
      </c>
      <c r="B3" s="9"/>
      <c r="C3" s="9">
        <v>14.4</v>
      </c>
      <c r="D3" s="9">
        <v>13.6</v>
      </c>
      <c r="E3" s="9">
        <v>12</v>
      </c>
      <c r="F3" s="9">
        <v>6.8</v>
      </c>
      <c r="G3" s="27">
        <f>SUM(C3:F3)</f>
        <v>46.8</v>
      </c>
    </row>
    <row r="4" spans="1:7" x14ac:dyDescent="0.2">
      <c r="A4" s="12" t="s">
        <v>21</v>
      </c>
      <c r="B4" s="9"/>
      <c r="C4" s="9">
        <v>16.399999999999999</v>
      </c>
      <c r="D4" s="9">
        <v>14.8</v>
      </c>
      <c r="E4" s="9">
        <v>14</v>
      </c>
      <c r="F4" s="9">
        <v>7.2</v>
      </c>
      <c r="G4" s="27">
        <f t="shared" ref="G4:G7" si="0">SUM(C4:F4)</f>
        <v>52.400000000000006</v>
      </c>
    </row>
    <row r="5" spans="1:7" x14ac:dyDescent="0.2">
      <c r="A5" s="12" t="s">
        <v>22</v>
      </c>
      <c r="B5" s="25"/>
      <c r="C5" s="25">
        <v>13.6</v>
      </c>
      <c r="D5" s="9">
        <v>13.6</v>
      </c>
      <c r="E5" s="9">
        <v>13.6</v>
      </c>
      <c r="F5" s="9">
        <v>7</v>
      </c>
      <c r="G5" s="27">
        <f t="shared" si="0"/>
        <v>47.8</v>
      </c>
    </row>
    <row r="6" spans="1:7" x14ac:dyDescent="0.2">
      <c r="A6" s="12" t="s">
        <v>23</v>
      </c>
      <c r="B6" s="25"/>
      <c r="C6" s="25">
        <v>17.2</v>
      </c>
      <c r="D6" s="24">
        <v>16</v>
      </c>
      <c r="E6" s="9">
        <v>14</v>
      </c>
      <c r="F6" s="9">
        <v>7.4</v>
      </c>
      <c r="G6" s="27">
        <f t="shared" si="0"/>
        <v>54.6</v>
      </c>
    </row>
    <row r="7" spans="1:7" x14ac:dyDescent="0.2">
      <c r="A7" s="14" t="s">
        <v>24</v>
      </c>
      <c r="C7" s="23">
        <v>14</v>
      </c>
      <c r="D7" s="23">
        <v>13.2</v>
      </c>
      <c r="E7" s="23">
        <v>13.6</v>
      </c>
      <c r="F7" s="23">
        <v>6.8</v>
      </c>
      <c r="G7" s="27">
        <f t="shared" si="0"/>
        <v>47.599999999999994</v>
      </c>
    </row>
    <row r="9" spans="1:7" x14ac:dyDescent="0.2">
      <c r="B9" s="23" t="s">
        <v>13</v>
      </c>
    </row>
    <row r="27" spans="1:1" x14ac:dyDescent="0.2">
      <c r="A27" s="1" t="s">
        <v>11</v>
      </c>
    </row>
  </sheetData>
  <mergeCells count="1">
    <mergeCell ref="E1:G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H13" sqref="H13"/>
    </sheetView>
  </sheetViews>
  <sheetFormatPr defaultRowHeight="12.75" x14ac:dyDescent="0.2"/>
  <cols>
    <col min="1" max="1" width="30.5703125" style="1" bestFit="1" customWidth="1"/>
    <col min="2" max="6" width="9.140625" style="23"/>
    <col min="7" max="7" width="9.140625" style="10"/>
    <col min="8" max="16384" width="9.140625" style="1"/>
  </cols>
  <sheetData>
    <row r="1" spans="1:7" ht="15.75" x14ac:dyDescent="0.25">
      <c r="A1" s="7" t="s">
        <v>9</v>
      </c>
      <c r="B1" s="7"/>
      <c r="C1" s="7"/>
      <c r="D1" s="7"/>
      <c r="E1" s="40"/>
      <c r="F1" s="40"/>
      <c r="G1" s="40"/>
    </row>
    <row r="2" spans="1:7" x14ac:dyDescent="0.2">
      <c r="A2" s="13"/>
      <c r="B2" s="8" t="s">
        <v>4</v>
      </c>
      <c r="C2" s="8" t="s">
        <v>5</v>
      </c>
      <c r="D2" s="8" t="s">
        <v>6</v>
      </c>
      <c r="E2" s="8" t="s">
        <v>7</v>
      </c>
      <c r="F2" s="8" t="s">
        <v>10</v>
      </c>
      <c r="G2" s="26" t="s">
        <v>8</v>
      </c>
    </row>
    <row r="3" spans="1:7" x14ac:dyDescent="0.2">
      <c r="A3" s="12" t="s">
        <v>20</v>
      </c>
      <c r="B3" s="9"/>
      <c r="C3" s="9">
        <v>8</v>
      </c>
      <c r="D3" s="9">
        <v>8</v>
      </c>
      <c r="E3" s="9">
        <v>6</v>
      </c>
      <c r="F3" s="9">
        <v>3</v>
      </c>
      <c r="G3" s="27">
        <f>SUM(C3:F3)</f>
        <v>25</v>
      </c>
    </row>
    <row r="4" spans="1:7" x14ac:dyDescent="0.2">
      <c r="A4" s="12" t="s">
        <v>21</v>
      </c>
      <c r="B4" s="9"/>
      <c r="C4" s="9">
        <v>16</v>
      </c>
      <c r="D4" s="9">
        <v>16</v>
      </c>
      <c r="E4" s="9">
        <v>14</v>
      </c>
      <c r="F4" s="9">
        <v>8</v>
      </c>
      <c r="G4" s="27">
        <f t="shared" ref="G4:G7" si="0">SUM(C4:F4)</f>
        <v>54</v>
      </c>
    </row>
    <row r="5" spans="1:7" x14ac:dyDescent="0.2">
      <c r="A5" s="12" t="s">
        <v>22</v>
      </c>
      <c r="B5" s="25"/>
      <c r="C5" s="25">
        <v>14</v>
      </c>
      <c r="D5" s="9">
        <v>14</v>
      </c>
      <c r="E5" s="9">
        <v>14</v>
      </c>
      <c r="F5" s="9">
        <v>8</v>
      </c>
      <c r="G5" s="27">
        <f t="shared" si="0"/>
        <v>50</v>
      </c>
    </row>
    <row r="6" spans="1:7" x14ac:dyDescent="0.2">
      <c r="A6" s="12" t="s">
        <v>23</v>
      </c>
      <c r="B6" s="25"/>
      <c r="C6" s="25">
        <v>16</v>
      </c>
      <c r="D6" s="24">
        <v>16</v>
      </c>
      <c r="E6" s="9">
        <v>14</v>
      </c>
      <c r="F6" s="9">
        <v>7</v>
      </c>
      <c r="G6" s="27">
        <f t="shared" si="0"/>
        <v>53</v>
      </c>
    </row>
    <row r="7" spans="1:7" x14ac:dyDescent="0.2">
      <c r="A7" s="14" t="s">
        <v>24</v>
      </c>
      <c r="C7" s="23">
        <v>16</v>
      </c>
      <c r="D7" s="23">
        <v>14</v>
      </c>
      <c r="E7" s="23">
        <v>12</v>
      </c>
      <c r="F7" s="23">
        <v>6</v>
      </c>
      <c r="G7" s="27">
        <f t="shared" si="0"/>
        <v>48</v>
      </c>
    </row>
    <row r="9" spans="1:7" x14ac:dyDescent="0.2">
      <c r="B9" s="23" t="s">
        <v>13</v>
      </c>
    </row>
    <row r="27" spans="1:1" x14ac:dyDescent="0.2">
      <c r="A27" s="1" t="s">
        <v>11</v>
      </c>
    </row>
  </sheetData>
  <mergeCells count="1">
    <mergeCell ref="E1: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H3" sqref="H3"/>
    </sheetView>
  </sheetViews>
  <sheetFormatPr defaultRowHeight="12.75" x14ac:dyDescent="0.2"/>
  <cols>
    <col min="1" max="1" width="30.5703125" style="1" bestFit="1" customWidth="1"/>
    <col min="2" max="6" width="9.140625" style="23"/>
    <col min="7" max="7" width="9.140625" style="10"/>
    <col min="8" max="16384" width="9.140625" style="1"/>
  </cols>
  <sheetData>
    <row r="1" spans="1:7" ht="15.75" x14ac:dyDescent="0.25">
      <c r="A1" s="7" t="s">
        <v>9</v>
      </c>
      <c r="B1" s="7"/>
      <c r="C1" s="7"/>
      <c r="D1" s="7"/>
      <c r="E1" s="40"/>
      <c r="F1" s="40"/>
      <c r="G1" s="40"/>
    </row>
    <row r="2" spans="1:7" x14ac:dyDescent="0.2">
      <c r="A2" s="13"/>
      <c r="B2" s="8" t="s">
        <v>4</v>
      </c>
      <c r="C2" s="8" t="s">
        <v>5</v>
      </c>
      <c r="D2" s="8" t="s">
        <v>6</v>
      </c>
      <c r="E2" s="8" t="s">
        <v>7</v>
      </c>
      <c r="F2" s="8" t="s">
        <v>10</v>
      </c>
      <c r="G2" s="26" t="s">
        <v>8</v>
      </c>
    </row>
    <row r="3" spans="1:7" x14ac:dyDescent="0.2">
      <c r="A3" s="12" t="s">
        <v>20</v>
      </c>
      <c r="B3" s="9"/>
      <c r="C3" s="9">
        <v>16</v>
      </c>
      <c r="D3" s="9">
        <v>16</v>
      </c>
      <c r="E3" s="9">
        <v>12</v>
      </c>
      <c r="F3" s="9">
        <v>8</v>
      </c>
      <c r="G3" s="27">
        <f>SUM(C3:F3)</f>
        <v>52</v>
      </c>
    </row>
    <row r="4" spans="1:7" x14ac:dyDescent="0.2">
      <c r="A4" s="12" t="s">
        <v>21</v>
      </c>
      <c r="B4" s="9"/>
      <c r="C4" s="9">
        <v>16</v>
      </c>
      <c r="D4" s="9">
        <v>16</v>
      </c>
      <c r="E4" s="9">
        <v>12</v>
      </c>
      <c r="F4" s="9">
        <v>8</v>
      </c>
      <c r="G4" s="27">
        <f t="shared" ref="G4:G7" si="0">SUM(C4:F4)</f>
        <v>52</v>
      </c>
    </row>
    <row r="5" spans="1:7" x14ac:dyDescent="0.2">
      <c r="A5" s="12" t="s">
        <v>22</v>
      </c>
      <c r="B5" s="25"/>
      <c r="C5" s="25">
        <v>16</v>
      </c>
      <c r="D5" s="9">
        <v>16</v>
      </c>
      <c r="E5" s="9">
        <v>12</v>
      </c>
      <c r="F5" s="9">
        <v>8</v>
      </c>
      <c r="G5" s="27">
        <f t="shared" si="0"/>
        <v>52</v>
      </c>
    </row>
    <row r="6" spans="1:7" x14ac:dyDescent="0.2">
      <c r="A6" s="12" t="s">
        <v>23</v>
      </c>
      <c r="B6" s="25"/>
      <c r="C6" s="25">
        <v>16</v>
      </c>
      <c r="D6" s="24">
        <v>12</v>
      </c>
      <c r="E6" s="9">
        <v>12</v>
      </c>
      <c r="F6" s="9">
        <v>6</v>
      </c>
      <c r="G6" s="27">
        <f t="shared" si="0"/>
        <v>46</v>
      </c>
    </row>
    <row r="7" spans="1:7" x14ac:dyDescent="0.2">
      <c r="A7" s="14" t="s">
        <v>24</v>
      </c>
      <c r="C7" s="23">
        <v>12</v>
      </c>
      <c r="D7" s="23">
        <v>8</v>
      </c>
      <c r="E7" s="23">
        <v>12</v>
      </c>
      <c r="F7" s="23">
        <v>6</v>
      </c>
      <c r="G7" s="27">
        <f t="shared" si="0"/>
        <v>38</v>
      </c>
    </row>
    <row r="9" spans="1:7" x14ac:dyDescent="0.2">
      <c r="B9" s="23" t="s">
        <v>13</v>
      </c>
    </row>
    <row r="27" spans="1:1" x14ac:dyDescent="0.2">
      <c r="A27" s="1" t="s">
        <v>11</v>
      </c>
    </row>
  </sheetData>
  <mergeCells count="1">
    <mergeCell ref="E1:G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G15" sqref="G15"/>
    </sheetView>
  </sheetViews>
  <sheetFormatPr defaultRowHeight="12.75" x14ac:dyDescent="0.2"/>
  <cols>
    <col min="1" max="1" width="30.5703125" style="1" bestFit="1" customWidth="1"/>
    <col min="2" max="6" width="9.140625" style="23"/>
    <col min="7" max="7" width="9.140625" style="10"/>
    <col min="8" max="16384" width="9.140625" style="1"/>
  </cols>
  <sheetData>
    <row r="1" spans="1:7" ht="15.75" x14ac:dyDescent="0.25">
      <c r="A1" s="7" t="s">
        <v>9</v>
      </c>
      <c r="B1" s="7"/>
      <c r="C1" s="7"/>
      <c r="D1" s="7"/>
      <c r="E1" s="40"/>
      <c r="F1" s="40"/>
      <c r="G1" s="40"/>
    </row>
    <row r="2" spans="1:7" x14ac:dyDescent="0.2">
      <c r="A2" s="13"/>
      <c r="B2" s="8" t="s">
        <v>4</v>
      </c>
      <c r="C2" s="8" t="s">
        <v>5</v>
      </c>
      <c r="D2" s="8" t="s">
        <v>6</v>
      </c>
      <c r="E2" s="8" t="s">
        <v>7</v>
      </c>
      <c r="F2" s="8" t="s">
        <v>10</v>
      </c>
      <c r="G2" s="26" t="s">
        <v>8</v>
      </c>
    </row>
    <row r="3" spans="1:7" x14ac:dyDescent="0.2">
      <c r="A3" s="12" t="s">
        <v>20</v>
      </c>
      <c r="B3" s="9"/>
      <c r="C3" s="9">
        <v>9.6</v>
      </c>
      <c r="D3" s="9">
        <v>10</v>
      </c>
      <c r="E3" s="9">
        <v>8</v>
      </c>
      <c r="F3" s="9">
        <v>4</v>
      </c>
      <c r="G3" s="27">
        <f>SUM(C3:F3)</f>
        <v>31.6</v>
      </c>
    </row>
    <row r="4" spans="1:7" x14ac:dyDescent="0.2">
      <c r="A4" s="12" t="s">
        <v>21</v>
      </c>
      <c r="B4" s="9"/>
      <c r="C4" s="9">
        <v>18</v>
      </c>
      <c r="D4" s="9">
        <v>20</v>
      </c>
      <c r="E4" s="9">
        <v>20</v>
      </c>
      <c r="F4" s="9">
        <v>8.8000000000000007</v>
      </c>
      <c r="G4" s="27">
        <f t="shared" ref="G4:G7" si="0">SUM(C4:F4)</f>
        <v>66.8</v>
      </c>
    </row>
    <row r="5" spans="1:7" x14ac:dyDescent="0.2">
      <c r="A5" s="12" t="s">
        <v>22</v>
      </c>
      <c r="B5" s="25"/>
      <c r="C5" s="25">
        <v>12</v>
      </c>
      <c r="D5" s="9">
        <v>10</v>
      </c>
      <c r="E5" s="9">
        <v>10</v>
      </c>
      <c r="F5" s="9">
        <v>4</v>
      </c>
      <c r="G5" s="27">
        <f t="shared" si="0"/>
        <v>36</v>
      </c>
    </row>
    <row r="6" spans="1:7" x14ac:dyDescent="0.2">
      <c r="A6" s="12" t="s">
        <v>23</v>
      </c>
      <c r="B6" s="25"/>
      <c r="C6" s="25">
        <v>20</v>
      </c>
      <c r="D6" s="24">
        <v>20</v>
      </c>
      <c r="E6" s="9">
        <v>20</v>
      </c>
      <c r="F6" s="9">
        <v>10</v>
      </c>
      <c r="G6" s="27">
        <f t="shared" si="0"/>
        <v>70</v>
      </c>
    </row>
    <row r="7" spans="1:7" x14ac:dyDescent="0.2">
      <c r="A7" s="14" t="s">
        <v>24</v>
      </c>
      <c r="C7" s="23">
        <v>20</v>
      </c>
      <c r="D7" s="23">
        <v>20</v>
      </c>
      <c r="E7" s="23">
        <v>20</v>
      </c>
      <c r="F7" s="23">
        <v>10</v>
      </c>
      <c r="G7" s="27">
        <f t="shared" si="0"/>
        <v>70</v>
      </c>
    </row>
    <row r="9" spans="1:7" x14ac:dyDescent="0.2">
      <c r="B9" s="23" t="s">
        <v>13</v>
      </c>
    </row>
    <row r="27" spans="1:1" x14ac:dyDescent="0.2">
      <c r="A27" s="1" t="s">
        <v>11</v>
      </c>
    </row>
  </sheetData>
  <mergeCells count="1">
    <mergeCell ref="E1:G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E10" sqref="E10"/>
    </sheetView>
  </sheetViews>
  <sheetFormatPr defaultRowHeight="12.75" x14ac:dyDescent="0.2"/>
  <cols>
    <col min="1" max="1" width="30.5703125" style="1" bestFit="1" customWidth="1"/>
    <col min="2" max="6" width="9.140625" style="23"/>
    <col min="7" max="7" width="9.140625" style="10"/>
    <col min="8" max="16384" width="9.140625" style="1"/>
  </cols>
  <sheetData>
    <row r="1" spans="1:7" ht="15.75" x14ac:dyDescent="0.25">
      <c r="A1" s="7" t="s">
        <v>9</v>
      </c>
      <c r="B1" s="7"/>
      <c r="C1" s="7"/>
      <c r="D1" s="7"/>
      <c r="E1" s="40"/>
      <c r="F1" s="40"/>
      <c r="G1" s="40"/>
    </row>
    <row r="2" spans="1:7" x14ac:dyDescent="0.2">
      <c r="A2" s="13"/>
      <c r="B2" s="8" t="s">
        <v>4</v>
      </c>
      <c r="C2" s="8" t="s">
        <v>5</v>
      </c>
      <c r="D2" s="8" t="s">
        <v>6</v>
      </c>
      <c r="E2" s="8" t="s">
        <v>7</v>
      </c>
      <c r="F2" s="8" t="s">
        <v>10</v>
      </c>
      <c r="G2" s="26" t="s">
        <v>8</v>
      </c>
    </row>
    <row r="3" spans="1:7" x14ac:dyDescent="0.2">
      <c r="A3" s="12" t="s">
        <v>20</v>
      </c>
      <c r="B3" s="9"/>
      <c r="C3" s="9">
        <v>10</v>
      </c>
      <c r="D3" s="9">
        <v>10</v>
      </c>
      <c r="E3" s="9">
        <v>10</v>
      </c>
      <c r="F3" s="9">
        <v>5</v>
      </c>
      <c r="G3" s="27">
        <f>SUM(C3:F3)</f>
        <v>35</v>
      </c>
    </row>
    <row r="4" spans="1:7" x14ac:dyDescent="0.2">
      <c r="A4" s="12" t="s">
        <v>21</v>
      </c>
      <c r="B4" s="9"/>
      <c r="C4" s="9">
        <v>11</v>
      </c>
      <c r="D4" s="9">
        <v>12</v>
      </c>
      <c r="E4" s="9">
        <v>12</v>
      </c>
      <c r="F4" s="9">
        <v>6</v>
      </c>
      <c r="G4" s="27">
        <f t="shared" ref="G4:G7" si="0">SUM(C4:F4)</f>
        <v>41</v>
      </c>
    </row>
    <row r="5" spans="1:7" x14ac:dyDescent="0.2">
      <c r="A5" s="12" t="s">
        <v>22</v>
      </c>
      <c r="B5" s="25"/>
      <c r="C5" s="25">
        <v>12</v>
      </c>
      <c r="D5" s="9">
        <v>12</v>
      </c>
      <c r="E5" s="9">
        <v>13</v>
      </c>
      <c r="F5" s="9">
        <v>6</v>
      </c>
      <c r="G5" s="27">
        <f t="shared" si="0"/>
        <v>43</v>
      </c>
    </row>
    <row r="6" spans="1:7" x14ac:dyDescent="0.2">
      <c r="A6" s="12" t="s">
        <v>23</v>
      </c>
      <c r="B6" s="25"/>
      <c r="C6" s="25">
        <v>16</v>
      </c>
      <c r="D6" s="24">
        <v>16</v>
      </c>
      <c r="E6" s="9">
        <v>16</v>
      </c>
      <c r="F6" s="9">
        <v>8</v>
      </c>
      <c r="G6" s="27">
        <f t="shared" si="0"/>
        <v>56</v>
      </c>
    </row>
    <row r="7" spans="1:7" x14ac:dyDescent="0.2">
      <c r="A7" s="14" t="s">
        <v>24</v>
      </c>
      <c r="C7" s="23">
        <v>14</v>
      </c>
      <c r="D7" s="23">
        <v>10</v>
      </c>
      <c r="E7" s="23">
        <v>16</v>
      </c>
      <c r="F7" s="23">
        <v>5</v>
      </c>
      <c r="G7" s="27">
        <f t="shared" si="0"/>
        <v>45</v>
      </c>
    </row>
    <row r="9" spans="1:7" x14ac:dyDescent="0.2">
      <c r="B9" s="23" t="s">
        <v>13</v>
      </c>
    </row>
    <row r="27" spans="1:1" x14ac:dyDescent="0.2">
      <c r="A27" s="1" t="s">
        <v>11</v>
      </c>
    </row>
  </sheetData>
  <mergeCells count="1">
    <mergeCell ref="E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Evaluator 1</vt:lpstr>
      <vt:lpstr>Evaluator 2</vt:lpstr>
      <vt:lpstr>Evaluator 3</vt:lpstr>
      <vt:lpstr>Evaluator 4</vt:lpstr>
      <vt:lpstr>Evaluator 5</vt:lpstr>
      <vt:lpstr>Evaluator 6</vt:lpstr>
      <vt:lpstr>Evaluator 7</vt:lpstr>
      <vt:lpstr>Evaluator 8</vt:lpstr>
      <vt:lpstr>Evaluator 9</vt:lpstr>
      <vt:lpstr>Evaluator 10</vt:lpstr>
      <vt:lpstr>Evaluator 11</vt:lpstr>
      <vt:lpstr>Evaluator 12</vt:lpstr>
      <vt:lpstr>Evaluator 13</vt:lpstr>
      <vt:lpstr>Evaluator 14</vt:lpstr>
      <vt:lpstr>Evaluator 15</vt:lpstr>
      <vt:lpstr>Evaluator 16</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2021-02-02T16:44:00Z</dcterms:modified>
</cp:coreProperties>
</file>