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03_Active Procurement\FY2021\Formal Solicitations\RFP783-21002 Executive Search Firm - SELENE CISNEROS\"/>
    </mc:Choice>
  </mc:AlternateContent>
  <bookViews>
    <workbookView xWindow="0" yWindow="0" windowWidth="25200" windowHeight="11385" activeTab="6"/>
  </bookViews>
  <sheets>
    <sheet name="Evaluator 1" sheetId="2" r:id="rId1"/>
    <sheet name="Evaluator 2" sheetId="3" r:id="rId2"/>
    <sheet name="Evaluator 3" sheetId="5" r:id="rId3"/>
    <sheet name="Evaluator 4" sheetId="9" r:id="rId4"/>
    <sheet name="Evaluator 5" sheetId="4" r:id="rId5"/>
    <sheet name="Summary" sheetId="1" r:id="rId6"/>
    <sheet name="Evaluation" sheetId="10" r:id="rId7"/>
  </sheets>
  <calcPr calcId="152511"/>
</workbook>
</file>

<file path=xl/calcChain.xml><?xml version="1.0" encoding="utf-8"?>
<calcChain xmlns="http://schemas.openxmlformats.org/spreadsheetml/2006/main">
  <c r="K7" i="1" l="1"/>
  <c r="L7" i="1"/>
  <c r="L8" i="1"/>
  <c r="L9" i="1"/>
  <c r="L10" i="1"/>
  <c r="L11" i="1"/>
  <c r="L12" i="1"/>
  <c r="L13" i="1"/>
  <c r="L14" i="1"/>
  <c r="L15" i="1"/>
  <c r="L16" i="1"/>
  <c r="L17" i="1"/>
  <c r="L18" i="1"/>
  <c r="L19" i="1"/>
  <c r="L20" i="1"/>
  <c r="L21" i="1"/>
  <c r="K8" i="1"/>
  <c r="K9" i="1"/>
  <c r="K10" i="1"/>
  <c r="K11" i="1"/>
  <c r="K12" i="1"/>
  <c r="K13" i="1"/>
  <c r="K14" i="1"/>
  <c r="K15" i="1"/>
  <c r="K16" i="1"/>
  <c r="K17" i="1"/>
  <c r="K18" i="1"/>
  <c r="K19" i="1"/>
  <c r="K20" i="1"/>
  <c r="K21" i="1"/>
  <c r="J8" i="1"/>
  <c r="J9" i="1"/>
  <c r="J10" i="1"/>
  <c r="J11" i="1"/>
  <c r="J12" i="1"/>
  <c r="J13" i="1"/>
  <c r="J14" i="1"/>
  <c r="J15" i="1"/>
  <c r="J16" i="1"/>
  <c r="J17" i="1"/>
  <c r="J18" i="1"/>
  <c r="J19" i="1"/>
  <c r="J20" i="1"/>
  <c r="J21" i="1"/>
  <c r="F8" i="1"/>
  <c r="F9" i="1"/>
  <c r="F10" i="1"/>
  <c r="F11" i="1"/>
  <c r="F12" i="1"/>
  <c r="F13" i="1"/>
  <c r="F14" i="1"/>
  <c r="F15" i="1"/>
  <c r="F16" i="1"/>
  <c r="F17" i="1"/>
  <c r="F18" i="1"/>
  <c r="F19" i="1"/>
  <c r="F20" i="1"/>
  <c r="F21" i="1"/>
  <c r="F7" i="1"/>
  <c r="E8" i="1"/>
  <c r="E9" i="1"/>
  <c r="E10" i="1"/>
  <c r="E11" i="1"/>
  <c r="E12" i="1"/>
  <c r="E13" i="1"/>
  <c r="E14" i="1"/>
  <c r="E15" i="1"/>
  <c r="E16" i="1"/>
  <c r="E17" i="1"/>
  <c r="E18" i="1"/>
  <c r="E19" i="1"/>
  <c r="E20" i="1"/>
  <c r="E21" i="1"/>
  <c r="E7" i="1"/>
  <c r="D8" i="1"/>
  <c r="D9" i="1"/>
  <c r="D10" i="1"/>
  <c r="D11" i="1"/>
  <c r="D12" i="1"/>
  <c r="D13" i="1"/>
  <c r="D14" i="1"/>
  <c r="D15" i="1"/>
  <c r="D16" i="1"/>
  <c r="D17" i="1"/>
  <c r="D18" i="1"/>
  <c r="D19" i="1"/>
  <c r="D20" i="1"/>
  <c r="D21" i="1"/>
  <c r="D7" i="1"/>
  <c r="C8" i="1"/>
  <c r="C9" i="1"/>
  <c r="C10" i="1"/>
  <c r="C11" i="1"/>
  <c r="C12" i="1"/>
  <c r="C13" i="1"/>
  <c r="C14" i="1"/>
  <c r="C15" i="1"/>
  <c r="C16" i="1"/>
  <c r="C17" i="1"/>
  <c r="C18" i="1"/>
  <c r="C19" i="1"/>
  <c r="C20" i="1"/>
  <c r="C21" i="1"/>
  <c r="C7" i="1"/>
  <c r="A14" i="1"/>
  <c r="A15" i="1"/>
  <c r="A16" i="1"/>
  <c r="A17" i="1"/>
  <c r="A18" i="1"/>
  <c r="A19" i="1"/>
  <c r="A20" i="1"/>
  <c r="A21" i="1"/>
  <c r="H4" i="4"/>
  <c r="H5" i="4" l="1"/>
  <c r="H6" i="4"/>
  <c r="H7" i="4"/>
  <c r="H8" i="4"/>
  <c r="H9" i="4"/>
  <c r="H10" i="4"/>
  <c r="H11" i="4"/>
  <c r="H12" i="4"/>
  <c r="H13" i="4"/>
  <c r="H14" i="4"/>
  <c r="H15" i="4"/>
  <c r="H16" i="4"/>
  <c r="H17" i="4"/>
  <c r="H18" i="4"/>
  <c r="H18" i="5"/>
  <c r="H17" i="5"/>
  <c r="H16" i="5"/>
  <c r="H15" i="5"/>
  <c r="H14" i="5"/>
  <c r="H13" i="5"/>
  <c r="H12" i="5"/>
  <c r="H11" i="5"/>
  <c r="H10" i="5"/>
  <c r="H9" i="5"/>
  <c r="H8" i="5"/>
  <c r="H7" i="5"/>
  <c r="H6" i="5"/>
  <c r="H5" i="5"/>
  <c r="H4" i="5"/>
  <c r="H18" i="3"/>
  <c r="H17" i="3"/>
  <c r="H16" i="3"/>
  <c r="H15" i="3"/>
  <c r="H14" i="3"/>
  <c r="H13" i="3"/>
  <c r="H12" i="3"/>
  <c r="H11" i="3"/>
  <c r="H10" i="3"/>
  <c r="H9" i="3"/>
  <c r="H8" i="3"/>
  <c r="H7" i="3"/>
  <c r="H6" i="3"/>
  <c r="H5" i="3"/>
  <c r="H4" i="3"/>
  <c r="H18" i="2"/>
  <c r="B21" i="1" s="1"/>
  <c r="G21" i="1" s="1"/>
  <c r="H17" i="2"/>
  <c r="B20" i="1" s="1"/>
  <c r="G20" i="1" s="1"/>
  <c r="H16" i="2"/>
  <c r="B19" i="1" s="1"/>
  <c r="G19" i="1" s="1"/>
  <c r="H15" i="2"/>
  <c r="B18" i="1" s="1"/>
  <c r="G18" i="1" s="1"/>
  <c r="H14" i="2"/>
  <c r="B17" i="1" s="1"/>
  <c r="G17" i="1" s="1"/>
  <c r="H13" i="2"/>
  <c r="B16" i="1" s="1"/>
  <c r="G16" i="1" s="1"/>
  <c r="H12" i="2"/>
  <c r="B15" i="1" s="1"/>
  <c r="G15" i="1" s="1"/>
  <c r="H11" i="2"/>
  <c r="B14" i="1" s="1"/>
  <c r="G14" i="1" s="1"/>
  <c r="H10" i="2"/>
  <c r="B13" i="1" s="1"/>
  <c r="G13" i="1" s="1"/>
  <c r="H9" i="2"/>
  <c r="B12" i="1" s="1"/>
  <c r="G12" i="1" s="1"/>
  <c r="H8" i="2"/>
  <c r="B11" i="1" s="1"/>
  <c r="G11" i="1" s="1"/>
  <c r="H7" i="2"/>
  <c r="B10" i="1" s="1"/>
  <c r="G10" i="1" s="1"/>
  <c r="H6" i="2"/>
  <c r="B9" i="1" s="1"/>
  <c r="G9" i="1" s="1"/>
  <c r="H5" i="2"/>
  <c r="B8" i="1" s="1"/>
  <c r="G8" i="1" s="1"/>
  <c r="H4" i="2"/>
  <c r="B7" i="1" s="1"/>
  <c r="G7" i="1" s="1"/>
  <c r="H5" i="9"/>
  <c r="H6" i="9"/>
  <c r="H7" i="9"/>
  <c r="H8" i="9"/>
  <c r="H9" i="9"/>
  <c r="H10" i="9"/>
  <c r="H11" i="9"/>
  <c r="H12" i="9"/>
  <c r="H13" i="9"/>
  <c r="H14" i="9"/>
  <c r="H15" i="9"/>
  <c r="H16" i="9"/>
  <c r="H17" i="9"/>
  <c r="H18" i="9"/>
  <c r="N15" i="1" l="1"/>
  <c r="H15" i="1"/>
  <c r="H18" i="1"/>
  <c r="N18" i="1"/>
  <c r="N7" i="1"/>
  <c r="H7" i="1"/>
  <c r="N9" i="1"/>
  <c r="H9" i="1"/>
  <c r="H21" i="1"/>
  <c r="N21" i="1"/>
  <c r="H8" i="1"/>
  <c r="N8" i="1"/>
  <c r="H11" i="1"/>
  <c r="N11" i="1"/>
  <c r="H12" i="1"/>
  <c r="N12" i="1"/>
  <c r="H20" i="1"/>
  <c r="N20" i="1"/>
  <c r="H13" i="1"/>
  <c r="N13" i="1"/>
  <c r="N10" i="1"/>
  <c r="H10" i="1"/>
  <c r="N14" i="1"/>
  <c r="H14" i="1"/>
  <c r="H19" i="1"/>
  <c r="N19" i="1"/>
  <c r="H16" i="1"/>
  <c r="N16" i="1"/>
  <c r="H17" i="1"/>
  <c r="N17" i="1"/>
  <c r="O17" i="1" s="1"/>
  <c r="J7" i="1"/>
  <c r="J6" i="1"/>
  <c r="A10" i="1"/>
  <c r="A11" i="1"/>
  <c r="A12" i="1"/>
  <c r="A13" i="1"/>
  <c r="H4" i="9"/>
  <c r="O8" i="1" l="1"/>
  <c r="O14" i="1"/>
  <c r="O21" i="1"/>
  <c r="O10" i="1"/>
  <c r="O13" i="1"/>
  <c r="O9" i="1"/>
  <c r="O20" i="1"/>
  <c r="O7" i="1"/>
  <c r="O12" i="1"/>
  <c r="O16" i="1"/>
  <c r="O18" i="1"/>
  <c r="O19" i="1"/>
  <c r="O11" i="1"/>
  <c r="O15" i="1"/>
  <c r="A8" i="1"/>
  <c r="A9" i="1"/>
  <c r="A7"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<sst xmlns="http://schemas.openxmlformats.org/spreadsheetml/2006/main" count="157" uniqueCount="56">
  <si>
    <t xml:space="preserve">RESPONDENT SUMMARY </t>
  </si>
  <si>
    <t>Total Score</t>
  </si>
  <si>
    <t>Evaluator 1</t>
  </si>
  <si>
    <t>Evaluator 2</t>
  </si>
  <si>
    <t>Evaluator 3</t>
  </si>
  <si>
    <t>Evaluator 4</t>
  </si>
  <si>
    <t>Evaluator 5</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</si>
  <si>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</si>
  <si>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</si>
  <si>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</si>
  <si>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</si>
  <si>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</si>
  <si>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</si>
  <si>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</si>
  <si>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</si>
  <si>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</si>
  <si>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</si>
  <si>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</si>
  <si>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</si>
  <si>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</si>
  <si>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</si>
  <si>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updated 11/17</t>
  </si>
  <si>
    <t>RFP783-21002 Executive Search Firm</t>
  </si>
  <si>
    <t>Academic Search</t>
  </si>
  <si>
    <t>Adams Enterprise USA</t>
  </si>
  <si>
    <t>AGB Search</t>
  </si>
  <si>
    <t>Allen Austin</t>
  </si>
  <si>
    <t>Anthem Executive</t>
  </si>
  <si>
    <t>DHR International</t>
  </si>
  <si>
    <t>Greenwood Asher &amp; Associates</t>
  </si>
  <si>
    <t>McKee-Burke</t>
  </si>
  <si>
    <t>Nepstaff Staffing</t>
  </si>
  <si>
    <t>Octagon Consulting</t>
  </si>
  <si>
    <t>Parker Executive Search</t>
  </si>
  <si>
    <t xml:space="preserve">Perfection Staffing </t>
  </si>
  <si>
    <t>R. William Funk</t>
  </si>
  <si>
    <t>SP&amp;A Executive Search</t>
  </si>
  <si>
    <t>Zenith Search Partners</t>
  </si>
  <si>
    <t xml:space="preserve">University of Houston Evaluation Matrix </t>
  </si>
  <si>
    <t>RFP783-21002 Executive Search Firm Services</t>
  </si>
  <si>
    <t>Name</t>
  </si>
  <si>
    <t>Evaluation Due Date</t>
  </si>
  <si>
    <t>Non Disclosure Agreement</t>
  </si>
  <si>
    <t>By initialing, I agree that I have read and understood the Non Disclosure Agreement.</t>
  </si>
  <si>
    <t xml:space="preserve"> Criteria 1</t>
  </si>
  <si>
    <t xml:space="preserve"> Criteria 2</t>
  </si>
  <si>
    <t xml:space="preserve"> Criteria 3</t>
  </si>
  <si>
    <t xml:space="preserve"> Criteria 4</t>
  </si>
  <si>
    <t>Have Specialized Expertise and Resources in the industry – demonstrated experience recruiting for institutions of higher education at the executive level.</t>
  </si>
  <si>
    <t>Completion Ratio – what percentage of firm’s searches was completed successfully in the last 3 years</t>
  </si>
  <si>
    <t>Respondent’s plan and strategy for performing executive search services and providing references.</t>
  </si>
  <si>
    <t>Points (1-5)</t>
  </si>
  <si>
    <t>Perfection Staffing</t>
  </si>
  <si>
    <t xml:space="preserve">Committee Members: </t>
  </si>
  <si>
    <t>Updated: 10/19</t>
  </si>
  <si>
    <t>Cost **ONLY EVALUATOR 5 WILL EVALUATE COST**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</si>
</sst>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sz val="10"/>
      <color rgb="FFFF0000"/>
      <name val="Arial"/>
      <family val="2"/>
    </font>
    <font>
      <sz val="10"/>
      <color theme="1"/>
      <name val="Arial"/>
      <family val="2"/>
    </font>
    <font>
      <b/>
      <sz val="10"/>
      <color theme="1"/>
      <name val="Arial"/>
      <family val="2"/>
    </font>
    <font>
      <u/>
      <sz val="11"/>
      <color theme="10"/>
      <name val="Calibri"/>
      <family val="2"/>
      <scheme val="minor"/>
    </font>
    <font>
      <b/>
      <u/>
      <sz val="11"/>
      <color theme="10"/>
      <name val="Calibri"/>
      <family val="2"/>
      <scheme val="minor"/>
    </font>
    <font>
      <b/>
      <sz val="10"/>
      <name val="Arial"/>
      <family val="2"/>
    </font>
    <font>
      <b/>
      <sz val="8"/>
      <color rgb="FFFF0000"/>
      <name val="Arial"/>
      <family val="2"/>
    </font>
    <font>
      <b/>
      <sz val="8"/>
      <name val="Arial"/>
      <family val="2"/>
    </font>
    <font>
      <b/>
      <sz val="10"/>
      <color rgb="FFFF0000"/>
      <name val="Arial"/>
      <family val="2"/>
    </font>
    <font>
      <b/>
      <sz val="10"/>
      <color rgb="FF000000"/>
      <name val="Arial"/>
      <family val="2"/>
    </font>
    <font>
      <sz val="11"/>
      <color rgb="FF1F497D"/>
      <name val="Calibri"/>
      <family val="2"/>
      <scheme val="minor"/>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06">
    <xf numFmtId="0" fontId="0" fillId="0" borderId="0"/>
    <xf numFmtId="44" fontId="14" fillId="0" borderId="0" applyFont="0" applyFill="0" applyBorder="0" applyAlignment="0" applyProtection="0"/>
    <xf numFmtId="0" fontId="14" fillId="0" borderId="0"/>
    <xf numFmtId="0" fontId="11" fillId="0" borderId="0"/>
    <xf numFmtId="0" fontId="11" fillId="0" borderId="0"/>
    <xf numFmtId="0" fontId="14" fillId="2" borderId="1" applyNumberFormat="0" applyFont="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15" fillId="2" borderId="1" applyNumberFormat="0" applyFont="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0"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0" fontId="18" fillId="4" borderId="0" applyNumberFormat="0" applyBorder="0" applyAlignment="0" applyProtection="0"/>
    <xf numFmtId="0" fontId="19" fillId="21" borderId="2" applyNumberFormat="0" applyAlignment="0" applyProtection="0"/>
    <xf numFmtId="0" fontId="20" fillId="22" borderId="3" applyNumberFormat="0" applyAlignment="0" applyProtection="0"/>
    <xf numFmtId="0" fontId="21" fillId="0" borderId="0" applyNumberFormat="0" applyFill="0" applyBorder="0" applyAlignment="0" applyProtection="0"/>
    <xf numFmtId="0" fontId="22" fillId="5" borderId="0" applyNumberFormat="0" applyBorder="0" applyAlignment="0" applyProtection="0"/>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26" fillId="8" borderId="2" applyNumberFormat="0" applyAlignment="0" applyProtection="0"/>
    <xf numFmtId="0" fontId="27" fillId="0" borderId="7" applyNumberFormat="0" applyFill="0" applyAlignment="0" applyProtection="0"/>
    <xf numFmtId="0" fontId="28" fillId="23" borderId="0" applyNumberFormat="0" applyBorder="0" applyAlignment="0" applyProtection="0"/>
    <xf numFmtId="0" fontId="29" fillId="21"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14" fillId="0" borderId="0"/>
    <xf numFmtId="0" fontId="14" fillId="2" borderId="1" applyNumberFormat="0" applyFont="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4" fillId="0" borderId="0"/>
    <xf numFmtId="0" fontId="14" fillId="2" borderId="1" applyNumberFormat="0" applyFont="0" applyAlignment="0" applyProtection="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45" fillId="0" borderId="0" applyNumberFormat="0" applyFill="0" applyBorder="0" applyAlignment="0" applyProtection="0"/>
  </cellStyleXfs>
  <cellXfs count="92">
    <xf numFmtId="0" fontId="0" fillId="0" borderId="0" xfId="0"/>
    <xf numFmtId="0" fontId="0" fillId="0" borderId="0" xfId="0" applyBorder="1"/>
    <xf numFmtId="0" fontId="12" fillId="0" borderId="0" xfId="0" applyFont="1" applyBorder="1" applyAlignment="1"/>
    <xf numFmtId="0" fontId="0" fillId="0" borderId="0" xfId="0"/>
    <xf numFmtId="0" fontId="14" fillId="0" borderId="0" xfId="0" applyFont="1"/>
    <xf numFmtId="0" fontId="0" fillId="0" borderId="0" xfId="0"/>
    <xf numFmtId="0" fontId="12" fillId="0" borderId="0" xfId="0" applyFont="1" applyBorder="1" applyAlignment="1">
      <alignment horizontal="left"/>
    </xf>
    <xf numFmtId="0" fontId="35" fillId="0" borderId="10" xfId="47" applyFont="1" applyBorder="1" applyAlignment="1">
      <alignment horizontal="right"/>
    </xf>
    <xf numFmtId="0" fontId="37" fillId="0" borderId="10" xfId="47" applyFont="1" applyBorder="1" applyAlignment="1">
      <alignment horizontal="right"/>
    </xf>
    <xf numFmtId="0" fontId="38" fillId="0" borderId="10" xfId="47" applyFont="1" applyFill="1" applyBorder="1" applyAlignment="1">
      <alignment horizontal="right"/>
    </xf>
    <xf numFmtId="0" fontId="38" fillId="0" borderId="0" xfId="0" applyFont="1" applyFill="1" applyBorder="1"/>
    <xf numFmtId="0" fontId="39" fillId="0" borderId="0" xfId="0" applyFont="1" applyBorder="1" applyAlignment="1">
      <alignment horizontal="left"/>
    </xf>
    <xf numFmtId="0" fontId="39" fillId="25" borderId="0" xfId="0" applyFont="1" applyFill="1" applyAlignment="1"/>
    <xf numFmtId="0" fontId="40" fillId="25" borderId="0" xfId="0" applyFont="1" applyFill="1"/>
    <xf numFmtId="0" fontId="12" fillId="25" borderId="0" xfId="0" applyFont="1" applyFill="1" applyAlignment="1"/>
    <xf numFmtId="0" fontId="13" fillId="25" borderId="0" xfId="0" applyFont="1" applyFill="1"/>
    <xf numFmtId="0" fontId="40" fillId="25" borderId="0" xfId="0" applyFont="1" applyFill="1" applyBorder="1"/>
    <xf numFmtId="0" fontId="13" fillId="25" borderId="0" xfId="0" applyFont="1" applyFill="1" applyBorder="1"/>
    <xf numFmtId="0" fontId="12" fillId="25" borderId="0" xfId="0" applyFont="1" applyFill="1" applyBorder="1"/>
    <xf numFmtId="0" fontId="12" fillId="25" borderId="0" xfId="0" applyFont="1" applyFill="1"/>
    <xf numFmtId="0" fontId="12" fillId="25" borderId="0" xfId="0" applyFont="1" applyFill="1" applyBorder="1" applyAlignment="1">
      <alignment horizontal="left" vertical="center"/>
    </xf>
    <xf numFmtId="0" fontId="12" fillId="25" borderId="0" xfId="0" applyFont="1" applyFill="1" applyBorder="1" applyAlignment="1">
      <alignment horizontal="right" textRotation="90" wrapText="1"/>
    </xf>
    <xf numFmtId="0" fontId="33" fillId="25" borderId="0" xfId="0" applyFont="1" applyFill="1" applyBorder="1" applyAlignment="1">
      <alignment horizontal="right" textRotation="90" wrapText="1"/>
    </xf>
    <xf numFmtId="0" fontId="12" fillId="25" borderId="0" xfId="0" applyFont="1" applyFill="1" applyAlignment="1">
      <alignment horizontal="center" vertical="center"/>
    </xf>
    <xf numFmtId="4" fontId="13" fillId="25" borderId="11" xfId="0" applyNumberFormat="1" applyFont="1" applyFill="1" applyBorder="1" applyAlignment="1">
      <alignment horizontal="right"/>
    </xf>
    <xf numFmtId="4" fontId="34" fillId="25" borderId="11" xfId="0" applyNumberFormat="1" applyFont="1" applyFill="1" applyBorder="1" applyAlignment="1">
      <alignment horizontal="right"/>
    </xf>
    <xf numFmtId="0" fontId="13" fillId="25" borderId="11" xfId="0" applyFont="1" applyFill="1" applyBorder="1" applyAlignment="1">
      <alignment horizontal="right"/>
    </xf>
    <xf numFmtId="4" fontId="13" fillId="25" borderId="11" xfId="0" applyNumberFormat="1" applyFont="1" applyFill="1" applyBorder="1"/>
    <xf numFmtId="0" fontId="13" fillId="25" borderId="11" xfId="0" applyFont="1" applyFill="1" applyBorder="1" applyAlignment="1">
      <alignment horizontal="left"/>
    </xf>
    <xf numFmtId="0" fontId="13" fillId="25" borderId="12" xfId="0" applyFont="1" applyFill="1" applyBorder="1" applyAlignment="1">
      <alignment horizontal="left"/>
    </xf>
    <xf numFmtId="0" fontId="41" fillId="25" borderId="0" xfId="0" applyFont="1" applyFill="1"/>
    <xf numFmtId="0" fontId="33" fillId="24" borderId="14" xfId="0" applyFont="1" applyFill="1" applyBorder="1" applyAlignment="1">
      <alignment horizontal="right" textRotation="90"/>
    </xf>
    <xf numFmtId="0" fontId="34" fillId="24" borderId="13" xfId="0" applyFont="1" applyFill="1" applyBorder="1" applyAlignment="1">
      <alignment horizontal="right"/>
    </xf>
    <xf numFmtId="0" fontId="42" fillId="0" borderId="0" xfId="98" applyFont="1"/>
    <xf numFmtId="2" fontId="38" fillId="0" borderId="0" xfId="0" applyNumberFormat="1" applyFont="1" applyFill="1" applyBorder="1"/>
    <xf numFmtId="0" fontId="14" fillId="0" borderId="0" xfId="98" applyFont="1"/>
    <xf numFmtId="2" fontId="14" fillId="0" borderId="0" xfId="98" applyNumberFormat="1" applyFont="1"/>
    <xf numFmtId="0" fontId="14" fillId="0" borderId="0" xfId="98" applyFont="1"/>
    <xf numFmtId="0" fontId="14" fillId="0" borderId="0" xfId="98" applyFont="1"/>
    <xf numFmtId="0" fontId="14" fillId="0" borderId="0" xfId="98" applyFont="1"/>
    <xf numFmtId="0" fontId="14" fillId="0" borderId="0" xfId="98" applyFont="1"/>
    <xf numFmtId="0" fontId="12" fillId="25" borderId="0" xfId="98" applyFont="1" applyFill="1" applyAlignment="1">
      <alignment wrapText="1"/>
    </xf>
    <xf numFmtId="0" fontId="14" fillId="25" borderId="0" xfId="98" applyFont="1" applyFill="1"/>
    <xf numFmtId="0" fontId="13" fillId="25" borderId="0" xfId="98" applyFont="1" applyFill="1"/>
    <xf numFmtId="0" fontId="44" fillId="25" borderId="0" xfId="0" applyFont="1" applyFill="1" applyBorder="1" applyAlignment="1">
      <alignment horizontal="left"/>
    </xf>
    <xf numFmtId="0" fontId="43" fillId="25" borderId="0" xfId="0" applyFont="1" applyFill="1" applyBorder="1" applyAlignment="1"/>
    <xf numFmtId="0" fontId="46" fillId="25" borderId="0" xfId="105" applyFont="1" applyFill="1" applyAlignment="1">
      <alignment wrapText="1"/>
    </xf>
    <xf numFmtId="0" fontId="14" fillId="25" borderId="0" xfId="98" applyFont="1" applyFill="1" applyAlignment="1"/>
    <xf numFmtId="0" fontId="14" fillId="26" borderId="15" xfId="98" applyFont="1" applyFill="1" applyBorder="1" applyAlignment="1">
      <alignment horizontal="center" wrapText="1"/>
    </xf>
    <xf numFmtId="0" fontId="45" fillId="25" borderId="0" xfId="105" applyFill="1"/>
    <xf numFmtId="0" fontId="14" fillId="25" borderId="0" xfId="98" applyFont="1" applyFill="1" applyAlignment="1">
      <alignment horizontal="center"/>
    </xf>
    <xf numFmtId="0" fontId="49" fillId="25" borderId="0" xfId="98" applyFont="1" applyFill="1" applyAlignment="1">
      <alignment wrapText="1"/>
    </xf>
    <xf numFmtId="0" fontId="49" fillId="25" borderId="0" xfId="98" applyFont="1" applyFill="1" applyAlignment="1">
      <alignment horizontal="center" wrapText="1"/>
    </xf>
    <xf numFmtId="0" fontId="36" fillId="25" borderId="11" xfId="98" applyFont="1" applyFill="1" applyBorder="1" applyAlignment="1">
      <alignment wrapText="1"/>
    </xf>
    <xf numFmtId="0" fontId="36" fillId="25" borderId="12" xfId="98" applyFont="1" applyFill="1" applyBorder="1" applyAlignment="1">
      <alignment wrapText="1"/>
    </xf>
    <xf numFmtId="0" fontId="14" fillId="28" borderId="0" xfId="98" applyFont="1" applyFill="1" applyBorder="1"/>
    <xf numFmtId="0" fontId="14" fillId="28" borderId="25" xfId="98" applyFont="1" applyFill="1" applyBorder="1"/>
    <xf numFmtId="0" fontId="14" fillId="25" borderId="10" xfId="98" applyFont="1" applyFill="1" applyBorder="1"/>
    <xf numFmtId="0" fontId="50" fillId="25" borderId="0" xfId="98" applyFont="1" applyFill="1"/>
    <xf numFmtId="0" fontId="14" fillId="25" borderId="0" xfId="98" applyFont="1" applyFill="1" applyAlignment="1">
      <alignment wrapText="1"/>
    </xf>
    <xf numFmtId="0" fontId="51" fillId="0" borderId="0" xfId="0" applyFont="1" applyAlignment="1">
      <alignment horizontal="left"/>
    </xf>
    <xf numFmtId="0" fontId="52" fillId="25" borderId="0" xfId="0" applyFont="1" applyFill="1" applyBorder="1"/>
    <xf numFmtId="0" fontId="36" fillId="25" borderId="0" xfId="98" applyFont="1" applyFill="1"/>
    <xf numFmtId="0" fontId="52" fillId="0" borderId="0" xfId="0" applyFont="1"/>
    <xf numFmtId="0" fontId="41" fillId="25" borderId="0" xfId="98" applyFont="1" applyFill="1"/>
    <xf numFmtId="0" fontId="36" fillId="0" borderId="0" xfId="0" applyFont="1" applyAlignment="1">
      <alignment horizontal="left"/>
    </xf>
    <xf numFmtId="0" fontId="37" fillId="0" borderId="10" xfId="47" applyFont="1" applyBorder="1" applyAlignment="1">
      <alignment horizontal="left"/>
    </xf>
    <xf numFmtId="0" fontId="39" fillId="25" borderId="0" xfId="0" applyFont="1" applyFill="1" applyAlignment="1">
      <alignment horizontal="right"/>
    </xf>
    <xf numFmtId="0" fontId="39" fillId="25" borderId="0" xfId="0" applyFont="1" applyFill="1" applyBorder="1" applyAlignment="1">
      <alignment horizontal="right"/>
    </xf>
    <xf numFmtId="0" fontId="39" fillId="0" borderId="0" xfId="0" applyFont="1" applyFill="1" applyAlignment="1">
      <alignment horizontal="left"/>
    </xf>
    <xf numFmtId="0" fontId="14" fillId="26" borderId="23" xfId="98" applyFont="1" applyFill="1" applyBorder="1" applyAlignment="1">
      <alignment horizontal="center"/>
    </xf>
    <xf numFmtId="0" fontId="14" fillId="26" borderId="12" xfId="98" applyFont="1" applyFill="1" applyBorder="1" applyAlignment="1">
      <alignment horizontal="center"/>
    </xf>
    <xf numFmtId="0" fontId="14" fillId="26" borderId="24" xfId="98" applyFont="1" applyFill="1" applyBorder="1" applyAlignment="1">
      <alignment horizontal="center"/>
    </xf>
    <xf numFmtId="0" fontId="49" fillId="24" borderId="19" xfId="98" applyFont="1" applyFill="1" applyBorder="1" applyAlignment="1">
      <alignment horizontal="center" wrapText="1"/>
    </xf>
    <xf numFmtId="0" fontId="49" fillId="24" borderId="20" xfId="98" applyFont="1" applyFill="1" applyBorder="1" applyAlignment="1">
      <alignment horizontal="center" wrapText="1"/>
    </xf>
    <xf numFmtId="0" fontId="49" fillId="24" borderId="21" xfId="98" applyFont="1" applyFill="1" applyBorder="1" applyAlignment="1">
      <alignment horizontal="center" wrapText="1"/>
    </xf>
    <xf numFmtId="0" fontId="14" fillId="26" borderId="13" xfId="98" applyFont="1" applyFill="1" applyBorder="1" applyAlignment="1">
      <alignment horizontal="center"/>
    </xf>
    <xf numFmtId="0" fontId="14" fillId="26" borderId="11" xfId="98" applyFont="1" applyFill="1" applyBorder="1" applyAlignment="1">
      <alignment horizontal="center"/>
    </xf>
    <xf numFmtId="0" fontId="14" fillId="26" borderId="22" xfId="98" applyFont="1" applyFill="1" applyBorder="1" applyAlignment="1">
      <alignment horizontal="center"/>
    </xf>
    <xf numFmtId="0" fontId="47" fillId="27" borderId="16" xfId="98" applyFont="1" applyFill="1" applyBorder="1" applyAlignment="1">
      <alignment horizontal="left"/>
    </xf>
    <xf numFmtId="0" fontId="47" fillId="27" borderId="17" xfId="98" applyFont="1" applyFill="1" applyBorder="1" applyAlignment="1">
      <alignment horizontal="left"/>
    </xf>
    <xf numFmtId="0" fontId="47" fillId="27" borderId="18" xfId="98" applyFont="1" applyFill="1" applyBorder="1" applyAlignment="1">
      <alignment horizontal="left"/>
    </xf>
    <xf numFmtId="0" fontId="48" fillId="25" borderId="16" xfId="98" applyFont="1" applyFill="1" applyBorder="1" applyAlignment="1">
      <alignment horizontal="left" vertical="top" wrapText="1"/>
    </xf>
    <xf numFmtId="0" fontId="41" fillId="25" borderId="17" xfId="98" applyFont="1" applyFill="1" applyBorder="1" applyAlignment="1">
      <alignment horizontal="left" vertical="top" wrapText="1"/>
    </xf>
    <xf numFmtId="0" fontId="41" fillId="25" borderId="18" xfId="98" applyFont="1" applyFill="1" applyBorder="1" applyAlignment="1">
      <alignment horizontal="left" vertical="top" wrapText="1"/>
    </xf>
    <xf numFmtId="0" fontId="41" fillId="25" borderId="16" xfId="98" applyFont="1" applyFill="1" applyBorder="1" applyAlignment="1">
      <alignment horizontal="left" vertical="top" wrapText="1"/>
    </xf>
    <xf numFmtId="0" fontId="12" fillId="25" borderId="0" xfId="98" applyFont="1" applyFill="1" applyAlignment="1">
      <alignment horizontal="left" wrapText="1"/>
    </xf>
    <xf numFmtId="0" fontId="12" fillId="0" borderId="0" xfId="98" applyFont="1" applyFill="1" applyAlignment="1">
      <alignment horizontal="left"/>
    </xf>
    <xf numFmtId="0" fontId="14" fillId="26" borderId="0" xfId="0" applyFont="1" applyFill="1" applyBorder="1" applyAlignment="1">
      <alignment horizontal="center"/>
    </xf>
    <xf numFmtId="164" fontId="43" fillId="25" borderId="0" xfId="0" applyNumberFormat="1" applyFont="1" applyFill="1" applyBorder="1" applyAlignment="1">
      <alignment horizontal="center"/>
    </xf>
    <xf numFmtId="0" fontId="46" fillId="25" borderId="0" xfId="105" applyFont="1" applyFill="1" applyAlignment="1">
      <alignment horizontal="left" wrapText="1"/>
    </xf>
    <xf numFmtId="0" fontId="36" fillId="25" borderId="0" xfId="98" applyFont="1" applyFill="1" applyAlignment="1">
      <alignment horizontal="left" wrapText="1"/>
    </xf>
  </cellXfs>
  <cellStyles count="10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05" builtinId="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100"/>
    <cellStyle name="Normal 4 11" xfId="10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97"/>
    <cellStyle name="Normal 7" xfId="102"/>
    <cellStyle name="Note 2" xfId="5"/>
    <cellStyle name="Note 3" xfId="89"/>
    <cellStyle name="Note 4" xfId="42"/>
    <cellStyle name="Note 4 2" xfId="99"/>
    <cellStyle name="Output 2" xfId="84"/>
    <cellStyle name="Output 3" xfId="43"/>
    <cellStyle name="Percent 2" xfId="101"/>
    <cellStyle name="Percent 3" xfId="10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xdr:cNvSpPr txBox="1"/>
      </xdr:nvSpPr>
      <xdr:spPr>
        <a:xfrm>
          <a:off x="77914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activeCell="D4" sqref="A3:H18"/>
    </sheetView>
  </sheetViews>
  <sheetFormatPr defaultRowHeight="12.75" x14ac:dyDescent="0.2"/>
  <cols>
    <col min="1" max="3" width="9.42578125" customWidth="1"/>
    <col min="4" max="7" width="8.85546875" customWidth="1"/>
    <col min="8" max="9" width="8.85546875" style="5" customWidth="1"/>
    <col min="10" max="10" width="9.42578125" customWidth="1"/>
  </cols>
  <sheetData>
    <row r="1" spans="1:13" ht="15.75" x14ac:dyDescent="0.25">
      <c r="A1" s="11" t="s">
        <v>0</v>
      </c>
      <c r="B1" s="6"/>
      <c r="C1" s="6"/>
      <c r="D1" s="6"/>
      <c r="E1" s="2"/>
      <c r="F1" s="2"/>
      <c r="G1" s="2"/>
      <c r="H1" s="2"/>
      <c r="J1" s="5"/>
    </row>
    <row r="2" spans="1:13" ht="15.75" x14ac:dyDescent="0.25">
      <c r="A2" s="2"/>
      <c r="B2" s="1"/>
      <c r="C2" s="1"/>
      <c r="D2" s="1"/>
      <c r="E2" s="1"/>
      <c r="F2" s="1"/>
      <c r="G2" s="1"/>
      <c r="H2" s="1"/>
      <c r="I2" s="1"/>
      <c r="J2" s="5"/>
      <c r="K2" s="1"/>
      <c r="L2" s="1"/>
    </row>
    <row r="3" spans="1:13" s="4" customFormat="1" x14ac:dyDescent="0.2">
      <c r="A3" s="66"/>
      <c r="B3" s="66"/>
      <c r="C3" s="66"/>
      <c r="D3" s="7" t="s">
        <v>7</v>
      </c>
      <c r="E3" s="8" t="s">
        <v>8</v>
      </c>
      <c r="F3" s="8" t="s">
        <v>9</v>
      </c>
      <c r="G3" s="8" t="s">
        <v>10</v>
      </c>
      <c r="H3" s="9" t="s">
        <v>11</v>
      </c>
      <c r="J3" s="5"/>
    </row>
    <row r="4" spans="1:13" x14ac:dyDescent="0.2">
      <c r="A4" s="65" t="s">
        <v>23</v>
      </c>
      <c r="B4" s="65"/>
      <c r="C4" s="65"/>
      <c r="D4" s="40">
        <v>0</v>
      </c>
      <c r="E4" s="40">
        <v>18</v>
      </c>
      <c r="F4" s="40">
        <v>8</v>
      </c>
      <c r="G4" s="40">
        <v>12</v>
      </c>
      <c r="H4" s="10">
        <f>SUM(D4:G4)</f>
        <v>38</v>
      </c>
      <c r="J4" s="5"/>
    </row>
    <row r="5" spans="1:13" x14ac:dyDescent="0.2">
      <c r="A5" s="65" t="s">
        <v>24</v>
      </c>
      <c r="B5" s="65"/>
      <c r="C5" s="65"/>
      <c r="D5" s="40">
        <v>0</v>
      </c>
      <c r="E5" s="40">
        <v>12</v>
      </c>
      <c r="F5" s="40">
        <v>8</v>
      </c>
      <c r="G5" s="40">
        <v>8</v>
      </c>
      <c r="H5" s="10">
        <f t="shared" ref="H5:H18" si="0">SUM(D5:G5)</f>
        <v>28</v>
      </c>
      <c r="J5" s="5"/>
      <c r="M5" s="3"/>
    </row>
    <row r="6" spans="1:13" x14ac:dyDescent="0.2">
      <c r="A6" s="65" t="s">
        <v>25</v>
      </c>
      <c r="B6" s="65"/>
      <c r="C6" s="65"/>
      <c r="D6" s="40">
        <v>0</v>
      </c>
      <c r="E6" s="40">
        <v>30</v>
      </c>
      <c r="F6" s="40">
        <v>20</v>
      </c>
      <c r="G6" s="40">
        <v>20</v>
      </c>
      <c r="H6" s="10">
        <f t="shared" si="0"/>
        <v>70</v>
      </c>
      <c r="J6" s="5"/>
      <c r="M6" s="3"/>
    </row>
    <row r="7" spans="1:13" x14ac:dyDescent="0.2">
      <c r="A7" s="65" t="s">
        <v>26</v>
      </c>
      <c r="B7" s="65"/>
      <c r="C7" s="65"/>
      <c r="D7" s="40">
        <v>0</v>
      </c>
      <c r="E7" s="40">
        <v>18</v>
      </c>
      <c r="F7" s="40">
        <v>16</v>
      </c>
      <c r="G7" s="40">
        <v>12</v>
      </c>
      <c r="H7" s="10">
        <f t="shared" si="0"/>
        <v>46</v>
      </c>
      <c r="J7" s="5"/>
    </row>
    <row r="8" spans="1:13" x14ac:dyDescent="0.2">
      <c r="A8" s="65" t="s">
        <v>27</v>
      </c>
      <c r="B8" s="65"/>
      <c r="C8" s="65"/>
      <c r="D8" s="40">
        <v>0</v>
      </c>
      <c r="E8" s="40">
        <v>30</v>
      </c>
      <c r="F8" s="40">
        <v>20</v>
      </c>
      <c r="G8" s="40">
        <v>20</v>
      </c>
      <c r="H8" s="10">
        <f t="shared" si="0"/>
        <v>70</v>
      </c>
      <c r="J8" s="5"/>
    </row>
    <row r="9" spans="1:13" x14ac:dyDescent="0.2">
      <c r="A9" s="65" t="s">
        <v>28</v>
      </c>
      <c r="B9" s="65"/>
      <c r="C9" s="65"/>
      <c r="D9" s="40">
        <v>0</v>
      </c>
      <c r="E9" s="40">
        <v>12</v>
      </c>
      <c r="F9" s="40">
        <v>12</v>
      </c>
      <c r="G9" s="40">
        <v>12</v>
      </c>
      <c r="H9" s="10">
        <f t="shared" si="0"/>
        <v>36</v>
      </c>
      <c r="J9" s="5"/>
    </row>
    <row r="10" spans="1:13" x14ac:dyDescent="0.2">
      <c r="A10" s="65" t="s">
        <v>29</v>
      </c>
      <c r="B10" s="65"/>
      <c r="C10" s="65"/>
      <c r="D10" s="40">
        <v>0</v>
      </c>
      <c r="E10" s="40">
        <v>30</v>
      </c>
      <c r="F10" s="40">
        <v>12</v>
      </c>
      <c r="G10" s="40">
        <v>20</v>
      </c>
      <c r="H10" s="10">
        <f t="shared" si="0"/>
        <v>62</v>
      </c>
      <c r="J10" s="5"/>
    </row>
    <row r="11" spans="1:13" x14ac:dyDescent="0.2">
      <c r="A11" s="65" t="s">
        <v>30</v>
      </c>
      <c r="B11" s="65"/>
      <c r="C11" s="65"/>
      <c r="D11" s="40">
        <v>0</v>
      </c>
      <c r="E11" s="40">
        <v>18</v>
      </c>
      <c r="F11" s="40">
        <v>8</v>
      </c>
      <c r="G11" s="40">
        <v>12</v>
      </c>
      <c r="H11" s="10">
        <f t="shared" si="0"/>
        <v>38</v>
      </c>
      <c r="J11" s="5"/>
    </row>
    <row r="12" spans="1:13" x14ac:dyDescent="0.2">
      <c r="A12" s="65" t="s">
        <v>31</v>
      </c>
      <c r="B12" s="65"/>
      <c r="C12" s="65"/>
      <c r="D12" s="40">
        <v>0</v>
      </c>
      <c r="E12" s="40">
        <v>6</v>
      </c>
      <c r="F12" s="40">
        <v>8</v>
      </c>
      <c r="G12" s="40">
        <v>8</v>
      </c>
      <c r="H12" s="10">
        <f t="shared" si="0"/>
        <v>22</v>
      </c>
      <c r="J12" s="5"/>
    </row>
    <row r="13" spans="1:13" x14ac:dyDescent="0.2">
      <c r="A13" s="65" t="s">
        <v>32</v>
      </c>
      <c r="B13" s="65"/>
      <c r="C13" s="65"/>
      <c r="D13" s="40">
        <v>0</v>
      </c>
      <c r="E13" s="40">
        <v>6</v>
      </c>
      <c r="F13" s="40">
        <v>8</v>
      </c>
      <c r="G13" s="40">
        <v>8</v>
      </c>
      <c r="H13" s="10">
        <f t="shared" si="0"/>
        <v>22</v>
      </c>
      <c r="J13" s="5"/>
    </row>
    <row r="14" spans="1:13" x14ac:dyDescent="0.2">
      <c r="A14" s="65" t="s">
        <v>33</v>
      </c>
      <c r="B14" s="65"/>
      <c r="C14" s="65"/>
      <c r="D14" s="40">
        <v>0</v>
      </c>
      <c r="E14" s="40">
        <v>24</v>
      </c>
      <c r="F14" s="40">
        <v>8</v>
      </c>
      <c r="G14" s="40">
        <v>12</v>
      </c>
      <c r="H14" s="10">
        <f t="shared" si="0"/>
        <v>44</v>
      </c>
      <c r="J14" s="5"/>
    </row>
    <row r="15" spans="1:13" x14ac:dyDescent="0.2">
      <c r="A15" s="65" t="s">
        <v>34</v>
      </c>
      <c r="B15" s="65"/>
      <c r="C15" s="65"/>
      <c r="D15" s="40">
        <v>0</v>
      </c>
      <c r="E15" s="40">
        <v>6</v>
      </c>
      <c r="F15" s="40">
        <v>8</v>
      </c>
      <c r="G15" s="40">
        <v>8</v>
      </c>
      <c r="H15" s="10">
        <f t="shared" si="0"/>
        <v>22</v>
      </c>
      <c r="J15" s="5"/>
    </row>
    <row r="16" spans="1:13" x14ac:dyDescent="0.2">
      <c r="A16" s="65" t="s">
        <v>35</v>
      </c>
      <c r="B16" s="65"/>
      <c r="C16" s="65"/>
      <c r="D16" s="40">
        <v>0</v>
      </c>
      <c r="E16" s="40">
        <v>30</v>
      </c>
      <c r="F16" s="40">
        <v>8</v>
      </c>
      <c r="G16" s="40">
        <v>20</v>
      </c>
      <c r="H16" s="10">
        <f t="shared" si="0"/>
        <v>58</v>
      </c>
      <c r="J16" s="5"/>
    </row>
    <row r="17" spans="1:10" x14ac:dyDescent="0.2">
      <c r="A17" s="65" t="s">
        <v>36</v>
      </c>
      <c r="B17" s="65"/>
      <c r="C17" s="65"/>
      <c r="D17" s="40">
        <v>0</v>
      </c>
      <c r="E17" s="40">
        <v>24</v>
      </c>
      <c r="F17" s="40">
        <v>8</v>
      </c>
      <c r="G17" s="40">
        <v>16</v>
      </c>
      <c r="H17" s="10">
        <f t="shared" si="0"/>
        <v>48</v>
      </c>
      <c r="J17" s="5"/>
    </row>
    <row r="18" spans="1:10" x14ac:dyDescent="0.2">
      <c r="A18" s="65" t="s">
        <v>37</v>
      </c>
      <c r="B18" s="65"/>
      <c r="C18" s="65"/>
      <c r="D18" s="40">
        <v>0</v>
      </c>
      <c r="E18" s="40">
        <v>6</v>
      </c>
      <c r="F18" s="40">
        <v>8</v>
      </c>
      <c r="G18" s="40">
        <v>12</v>
      </c>
      <c r="H18" s="10">
        <f t="shared" si="0"/>
        <v>26</v>
      </c>
      <c r="J18" s="5"/>
    </row>
    <row r="19" spans="1:10" x14ac:dyDescent="0.2">
      <c r="A19" s="5"/>
      <c r="B19" s="5"/>
      <c r="C19" s="5"/>
      <c r="D19" s="5"/>
      <c r="E19" s="5"/>
      <c r="F19" s="5"/>
      <c r="G19" s="5"/>
      <c r="J19" s="5"/>
    </row>
    <row r="20" spans="1:10" x14ac:dyDescent="0.2">
      <c r="A20" s="5"/>
      <c r="B20" s="5"/>
      <c r="C20" s="5"/>
      <c r="D20" s="5"/>
      <c r="E20" s="5"/>
      <c r="F20" s="5"/>
      <c r="G20" s="5"/>
      <c r="J20" s="5"/>
    </row>
    <row r="21" spans="1:10" x14ac:dyDescent="0.2">
      <c r="A21" s="5"/>
      <c r="B21" s="5"/>
      <c r="C21" s="5"/>
      <c r="D21" s="5"/>
      <c r="E21" s="5"/>
      <c r="F21" s="5"/>
      <c r="G21" s="5"/>
      <c r="J21" s="5"/>
    </row>
    <row r="22" spans="1:10" x14ac:dyDescent="0.2">
      <c r="A22" s="5"/>
      <c r="B22" s="5"/>
      <c r="C22" s="5"/>
      <c r="D22" s="5"/>
      <c r="E22" s="5"/>
      <c r="F22" s="5"/>
      <c r="G22" s="5"/>
      <c r="J22" s="5"/>
    </row>
    <row r="23" spans="1:10" x14ac:dyDescent="0.2">
      <c r="A23" s="5"/>
      <c r="B23" s="5"/>
      <c r="C23" s="5"/>
      <c r="D23" s="5"/>
      <c r="E23" s="5"/>
      <c r="F23" s="5"/>
      <c r="G23" s="5"/>
      <c r="J23" s="5"/>
    </row>
    <row r="24" spans="1:10" x14ac:dyDescent="0.2">
      <c r="A24" s="5"/>
      <c r="B24" s="5"/>
      <c r="C24" s="5"/>
      <c r="D24" s="5"/>
      <c r="E24" s="5"/>
      <c r="F24" s="5"/>
      <c r="G24" s="5"/>
      <c r="J24" s="5"/>
    </row>
    <row r="25" spans="1:10" x14ac:dyDescent="0.2">
      <c r="A25" s="5"/>
      <c r="B25" s="5"/>
      <c r="C25" s="5"/>
      <c r="D25" s="5"/>
      <c r="E25" s="5"/>
      <c r="F25" s="5"/>
      <c r="G25" s="5"/>
      <c r="J25" s="5"/>
    </row>
    <row r="26" spans="1:10" x14ac:dyDescent="0.2">
      <c r="A26" s="5"/>
      <c r="B26" s="5"/>
      <c r="C26" s="5"/>
      <c r="D26" s="5"/>
      <c r="E26" s="5"/>
      <c r="F26" s="5"/>
      <c r="G26" s="5"/>
      <c r="J26" s="5"/>
    </row>
  </sheetData>
  <mergeCells count="16">
    <mergeCell ref="A3:C3"/>
    <mergeCell ref="A7:C7"/>
    <mergeCell ref="A8:C8"/>
    <mergeCell ref="A9:C9"/>
    <mergeCell ref="A10:C10"/>
    <mergeCell ref="A6:C6"/>
    <mergeCell ref="A4:C4"/>
    <mergeCell ref="A5:C5"/>
    <mergeCell ref="A16:C16"/>
    <mergeCell ref="A17:C17"/>
    <mergeCell ref="A18:C18"/>
    <mergeCell ref="A11:C11"/>
    <mergeCell ref="A12:C12"/>
    <mergeCell ref="A13:C13"/>
    <mergeCell ref="A14:C14"/>
    <mergeCell ref="A15:C1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L22" sqref="L22"/>
    </sheetView>
  </sheetViews>
  <sheetFormatPr defaultRowHeight="12.75" x14ac:dyDescent="0.2"/>
  <sheetData>
    <row r="1" spans="1:10" ht="15.75" x14ac:dyDescent="0.25">
      <c r="A1" s="11" t="s">
        <v>0</v>
      </c>
      <c r="B1" s="6"/>
      <c r="C1" s="6"/>
      <c r="D1" s="6"/>
      <c r="E1" s="2"/>
      <c r="F1" s="2"/>
      <c r="G1" s="2"/>
      <c r="H1" s="2"/>
      <c r="I1" s="5"/>
      <c r="J1" s="5"/>
    </row>
    <row r="2" spans="1:10" ht="15.75" x14ac:dyDescent="0.25">
      <c r="A2" s="2"/>
      <c r="B2" s="1"/>
      <c r="C2" s="1"/>
      <c r="D2" s="1"/>
      <c r="E2" s="1"/>
      <c r="F2" s="1"/>
      <c r="G2" s="1"/>
      <c r="H2" s="1"/>
      <c r="I2" s="1"/>
      <c r="J2" s="5"/>
    </row>
    <row r="3" spans="1:10" x14ac:dyDescent="0.2">
      <c r="A3" s="66"/>
      <c r="B3" s="66"/>
      <c r="C3" s="66"/>
      <c r="D3" s="7" t="s">
        <v>7</v>
      </c>
      <c r="E3" s="8" t="s">
        <v>8</v>
      </c>
      <c r="F3" s="8" t="s">
        <v>9</v>
      </c>
      <c r="G3" s="8" t="s">
        <v>10</v>
      </c>
      <c r="H3" s="9" t="s">
        <v>11</v>
      </c>
      <c r="I3" s="4"/>
      <c r="J3" s="5"/>
    </row>
    <row r="4" spans="1:10" x14ac:dyDescent="0.2">
      <c r="A4" s="65" t="s">
        <v>23</v>
      </c>
      <c r="B4" s="65"/>
      <c r="C4" s="65"/>
      <c r="D4" s="37">
        <v>0</v>
      </c>
      <c r="E4" s="37">
        <v>24</v>
      </c>
      <c r="F4" s="37">
        <v>19.2</v>
      </c>
      <c r="G4" s="37">
        <v>18</v>
      </c>
      <c r="H4" s="10">
        <f>SUM(D4:G4)</f>
        <v>61.2</v>
      </c>
      <c r="I4" s="5"/>
      <c r="J4" s="5"/>
    </row>
    <row r="5" spans="1:10" x14ac:dyDescent="0.2">
      <c r="A5" s="65" t="s">
        <v>24</v>
      </c>
      <c r="B5" s="65"/>
      <c r="C5" s="65"/>
      <c r="D5" s="37">
        <v>0</v>
      </c>
      <c r="E5" s="37">
        <v>8.3999999999999986</v>
      </c>
      <c r="F5" s="37">
        <v>5.6</v>
      </c>
      <c r="G5" s="37">
        <v>5.6</v>
      </c>
      <c r="H5" s="10">
        <f t="shared" ref="H5:H18" si="0">SUM(D5:G5)</f>
        <v>19.599999999999998</v>
      </c>
      <c r="I5" s="5"/>
      <c r="J5" s="5"/>
    </row>
    <row r="6" spans="1:10" x14ac:dyDescent="0.2">
      <c r="A6" s="65" t="s">
        <v>25</v>
      </c>
      <c r="B6" s="65"/>
      <c r="C6" s="65"/>
      <c r="D6" s="37">
        <v>0</v>
      </c>
      <c r="E6" s="37">
        <v>30</v>
      </c>
      <c r="F6" s="37">
        <v>19.2</v>
      </c>
      <c r="G6" s="37">
        <v>20</v>
      </c>
      <c r="H6" s="10">
        <f t="shared" si="0"/>
        <v>69.2</v>
      </c>
      <c r="I6" s="5"/>
      <c r="J6" s="5"/>
    </row>
    <row r="7" spans="1:10" x14ac:dyDescent="0.2">
      <c r="A7" s="65" t="s">
        <v>26</v>
      </c>
      <c r="B7" s="65"/>
      <c r="C7" s="65"/>
      <c r="D7" s="37">
        <v>0</v>
      </c>
      <c r="E7" s="37">
        <v>20.399999999999999</v>
      </c>
      <c r="F7" s="37">
        <v>18</v>
      </c>
      <c r="G7" s="37">
        <v>13.6</v>
      </c>
      <c r="H7" s="10">
        <f t="shared" si="0"/>
        <v>52</v>
      </c>
      <c r="I7" s="5"/>
      <c r="J7" s="5"/>
    </row>
    <row r="8" spans="1:10" x14ac:dyDescent="0.2">
      <c r="A8" s="65" t="s">
        <v>27</v>
      </c>
      <c r="B8" s="65"/>
      <c r="C8" s="65"/>
      <c r="D8" s="37">
        <v>0</v>
      </c>
      <c r="E8" s="37">
        <v>30</v>
      </c>
      <c r="F8" s="37">
        <v>20</v>
      </c>
      <c r="G8" s="37">
        <v>20</v>
      </c>
      <c r="H8" s="10">
        <f t="shared" si="0"/>
        <v>70</v>
      </c>
      <c r="I8" s="5"/>
      <c r="J8" s="5"/>
    </row>
    <row r="9" spans="1:10" x14ac:dyDescent="0.2">
      <c r="A9" s="65" t="s">
        <v>28</v>
      </c>
      <c r="B9" s="65"/>
      <c r="C9" s="65"/>
      <c r="D9" s="37">
        <v>0</v>
      </c>
      <c r="E9" s="37">
        <v>21</v>
      </c>
      <c r="F9" s="37">
        <v>10</v>
      </c>
      <c r="G9" s="37">
        <v>14</v>
      </c>
      <c r="H9" s="10">
        <f t="shared" si="0"/>
        <v>45</v>
      </c>
      <c r="I9" s="5"/>
      <c r="J9" s="5"/>
    </row>
    <row r="10" spans="1:10" x14ac:dyDescent="0.2">
      <c r="A10" s="65" t="s">
        <v>29</v>
      </c>
      <c r="B10" s="65"/>
      <c r="C10" s="65"/>
      <c r="D10" s="37">
        <v>0</v>
      </c>
      <c r="E10" s="37">
        <v>30</v>
      </c>
      <c r="F10" s="37">
        <v>16</v>
      </c>
      <c r="G10" s="37">
        <v>16</v>
      </c>
      <c r="H10" s="10">
        <f t="shared" si="0"/>
        <v>62</v>
      </c>
      <c r="I10" s="5"/>
      <c r="J10" s="5"/>
    </row>
    <row r="11" spans="1:10" x14ac:dyDescent="0.2">
      <c r="A11" s="65" t="s">
        <v>30</v>
      </c>
      <c r="B11" s="65"/>
      <c r="C11" s="65"/>
      <c r="D11" s="37">
        <v>0</v>
      </c>
      <c r="E11" s="37">
        <v>8.3999999999999986</v>
      </c>
      <c r="F11" s="37">
        <v>8</v>
      </c>
      <c r="G11" s="37">
        <v>9.6</v>
      </c>
      <c r="H11" s="10">
        <f t="shared" si="0"/>
        <v>26</v>
      </c>
      <c r="I11" s="5"/>
      <c r="J11" s="5"/>
    </row>
    <row r="12" spans="1:10" x14ac:dyDescent="0.2">
      <c r="A12" s="65" t="s">
        <v>31</v>
      </c>
      <c r="B12" s="65"/>
      <c r="C12" s="65"/>
      <c r="D12" s="37">
        <v>0</v>
      </c>
      <c r="E12" s="37">
        <v>6</v>
      </c>
      <c r="F12" s="37">
        <v>4</v>
      </c>
      <c r="G12" s="37">
        <v>6</v>
      </c>
      <c r="H12" s="10">
        <f t="shared" si="0"/>
        <v>16</v>
      </c>
      <c r="I12" s="5"/>
      <c r="J12" s="5"/>
    </row>
    <row r="13" spans="1:10" x14ac:dyDescent="0.2">
      <c r="A13" s="65" t="s">
        <v>32</v>
      </c>
      <c r="B13" s="65"/>
      <c r="C13" s="65"/>
      <c r="D13" s="37">
        <v>0</v>
      </c>
      <c r="E13" s="37">
        <v>6</v>
      </c>
      <c r="F13" s="37">
        <v>13.6</v>
      </c>
      <c r="G13" s="37">
        <v>9.6</v>
      </c>
      <c r="H13" s="10">
        <f t="shared" si="0"/>
        <v>29.200000000000003</v>
      </c>
      <c r="I13" s="5"/>
      <c r="J13" s="5"/>
    </row>
    <row r="14" spans="1:10" x14ac:dyDescent="0.2">
      <c r="A14" s="65" t="s">
        <v>33</v>
      </c>
      <c r="B14" s="65"/>
      <c r="C14" s="65"/>
      <c r="D14" s="37">
        <v>0</v>
      </c>
      <c r="E14" s="37">
        <v>30</v>
      </c>
      <c r="F14" s="37">
        <v>10</v>
      </c>
      <c r="G14" s="37">
        <v>16</v>
      </c>
      <c r="H14" s="10">
        <f t="shared" si="0"/>
        <v>56</v>
      </c>
      <c r="I14" s="5"/>
      <c r="J14" s="5"/>
    </row>
    <row r="15" spans="1:10" x14ac:dyDescent="0.2">
      <c r="A15" s="65" t="s">
        <v>34</v>
      </c>
      <c r="B15" s="65"/>
      <c r="C15" s="65"/>
      <c r="D15" s="37">
        <v>0</v>
      </c>
      <c r="E15" s="37">
        <v>6</v>
      </c>
      <c r="F15" s="37">
        <v>4</v>
      </c>
      <c r="G15" s="37">
        <v>4</v>
      </c>
      <c r="H15" s="10">
        <f t="shared" si="0"/>
        <v>14</v>
      </c>
      <c r="I15" s="5"/>
      <c r="J15" s="5"/>
    </row>
    <row r="16" spans="1:10" x14ac:dyDescent="0.2">
      <c r="A16" s="65" t="s">
        <v>35</v>
      </c>
      <c r="B16" s="65"/>
      <c r="C16" s="65"/>
      <c r="D16" s="37">
        <v>0</v>
      </c>
      <c r="E16" s="37">
        <v>30</v>
      </c>
      <c r="F16" s="37">
        <v>16</v>
      </c>
      <c r="G16" s="37">
        <v>17.600000000000001</v>
      </c>
      <c r="H16" s="10">
        <f t="shared" si="0"/>
        <v>63.6</v>
      </c>
      <c r="I16" s="5"/>
      <c r="J16" s="5"/>
    </row>
    <row r="17" spans="1:10" x14ac:dyDescent="0.2">
      <c r="A17" s="65" t="s">
        <v>36</v>
      </c>
      <c r="B17" s="65"/>
      <c r="C17" s="65"/>
      <c r="D17" s="37">
        <v>0</v>
      </c>
      <c r="E17" s="37">
        <v>30</v>
      </c>
      <c r="F17" s="37">
        <v>20</v>
      </c>
      <c r="G17" s="37">
        <v>19.2</v>
      </c>
      <c r="H17" s="10">
        <f t="shared" si="0"/>
        <v>69.2</v>
      </c>
      <c r="I17" s="5"/>
      <c r="J17" s="5"/>
    </row>
    <row r="18" spans="1:10" x14ac:dyDescent="0.2">
      <c r="A18" s="65" t="s">
        <v>37</v>
      </c>
      <c r="B18" s="65"/>
      <c r="C18" s="65"/>
      <c r="D18" s="37">
        <v>0</v>
      </c>
      <c r="E18" s="37">
        <v>6</v>
      </c>
      <c r="F18" s="37">
        <v>4</v>
      </c>
      <c r="G18" s="37">
        <v>4</v>
      </c>
      <c r="H18" s="10">
        <f t="shared" si="0"/>
        <v>14</v>
      </c>
      <c r="I18" s="5"/>
      <c r="J18" s="5"/>
    </row>
    <row r="19" spans="1:10" x14ac:dyDescent="0.2">
      <c r="A19" s="5"/>
      <c r="B19" s="5"/>
      <c r="C19" s="5"/>
      <c r="D19" s="5"/>
      <c r="E19" s="5"/>
      <c r="F19" s="5"/>
      <c r="G19" s="5"/>
      <c r="H19" s="5"/>
      <c r="I19" s="5"/>
      <c r="J19" s="5"/>
    </row>
    <row r="20" spans="1:10" x14ac:dyDescent="0.2">
      <c r="A20" s="5"/>
      <c r="B20" s="5"/>
      <c r="C20" s="5"/>
      <c r="D20" s="5"/>
      <c r="E20" s="5"/>
      <c r="F20" s="5"/>
      <c r="G20" s="5"/>
      <c r="H20" s="5"/>
      <c r="I20" s="5"/>
      <c r="J20" s="5"/>
    </row>
    <row r="21" spans="1:10" x14ac:dyDescent="0.2">
      <c r="A21" s="5"/>
      <c r="B21" s="5"/>
      <c r="C21" s="5"/>
      <c r="D21" s="5"/>
      <c r="E21" s="5"/>
      <c r="F21" s="5"/>
      <c r="G21" s="5"/>
      <c r="H21" s="5"/>
      <c r="I21" s="5"/>
      <c r="J21" s="5"/>
    </row>
    <row r="22" spans="1:10" x14ac:dyDescent="0.2">
      <c r="A22" s="5"/>
      <c r="B22" s="5"/>
      <c r="C22" s="5"/>
      <c r="D22" s="5"/>
      <c r="E22" s="5"/>
      <c r="F22" s="5"/>
      <c r="G22" s="5"/>
      <c r="H22" s="5"/>
      <c r="I22" s="5"/>
      <c r="J22" s="5"/>
    </row>
    <row r="23" spans="1:10" x14ac:dyDescent="0.2">
      <c r="A23" s="5"/>
      <c r="B23" s="5"/>
      <c r="C23" s="5"/>
      <c r="D23" s="5"/>
      <c r="E23" s="5"/>
      <c r="F23" s="5"/>
      <c r="G23" s="5"/>
      <c r="H23" s="5"/>
      <c r="I23" s="5"/>
      <c r="J23" s="5"/>
    </row>
    <row r="24" spans="1:10" x14ac:dyDescent="0.2">
      <c r="A24" s="5"/>
      <c r="B24" s="5"/>
      <c r="C24" s="5"/>
      <c r="D24" s="5"/>
      <c r="E24" s="5"/>
      <c r="F24" s="5"/>
      <c r="G24" s="5"/>
      <c r="H24" s="5"/>
      <c r="I24" s="5"/>
      <c r="J24" s="5"/>
    </row>
    <row r="25" spans="1:10" x14ac:dyDescent="0.2">
      <c r="A25" s="5"/>
      <c r="B25" s="5"/>
      <c r="C25" s="5"/>
      <c r="D25" s="5"/>
      <c r="E25" s="5"/>
      <c r="F25" s="5"/>
      <c r="G25" s="5"/>
      <c r="H25" s="5"/>
      <c r="I25" s="5"/>
      <c r="J25" s="5"/>
    </row>
    <row r="26" spans="1:10" x14ac:dyDescent="0.2">
      <c r="A26" s="5"/>
      <c r="B26" s="5"/>
      <c r="C26" s="5"/>
      <c r="D26" s="5"/>
      <c r="E26" s="5"/>
      <c r="F26" s="5"/>
      <c r="G26" s="5"/>
      <c r="H26" s="5"/>
      <c r="I26" s="5"/>
      <c r="J26" s="5"/>
    </row>
  </sheetData>
  <mergeCells count="16">
    <mergeCell ref="A7:C7"/>
    <mergeCell ref="A8:C8"/>
    <mergeCell ref="A9:C9"/>
    <mergeCell ref="A10:C10"/>
    <mergeCell ref="A3:C3"/>
    <mergeCell ref="A4:C4"/>
    <mergeCell ref="A5:C5"/>
    <mergeCell ref="A6:C6"/>
    <mergeCell ref="A16:C16"/>
    <mergeCell ref="A17:C17"/>
    <mergeCell ref="A18:C18"/>
    <mergeCell ref="A11:C11"/>
    <mergeCell ref="A12:C12"/>
    <mergeCell ref="A13:C13"/>
    <mergeCell ref="A14:C14"/>
    <mergeCell ref="A15: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D4" sqref="D4:G18"/>
    </sheetView>
  </sheetViews>
  <sheetFormatPr defaultRowHeight="12.75" x14ac:dyDescent="0.2"/>
  <sheetData>
    <row r="1" spans="1:11" ht="15.75" x14ac:dyDescent="0.25">
      <c r="A1" s="11" t="s">
        <v>0</v>
      </c>
      <c r="B1" s="6"/>
      <c r="C1" s="6"/>
      <c r="D1" s="6"/>
      <c r="E1" s="2"/>
      <c r="F1" s="2"/>
      <c r="G1" s="2"/>
      <c r="H1" s="2"/>
      <c r="I1" s="5"/>
      <c r="J1" s="5"/>
      <c r="K1" s="5"/>
    </row>
    <row r="2" spans="1:11" ht="15.75" x14ac:dyDescent="0.25">
      <c r="A2" s="2"/>
      <c r="B2" s="1"/>
      <c r="C2" s="1"/>
      <c r="D2" s="1"/>
      <c r="E2" s="1"/>
      <c r="F2" s="1"/>
      <c r="G2" s="1"/>
      <c r="H2" s="1"/>
      <c r="I2" s="1"/>
      <c r="J2" s="5"/>
      <c r="K2" s="1"/>
    </row>
    <row r="3" spans="1:11" x14ac:dyDescent="0.2">
      <c r="A3" s="66"/>
      <c r="B3" s="66"/>
      <c r="C3" s="66"/>
      <c r="D3" s="7" t="s">
        <v>7</v>
      </c>
      <c r="E3" s="8" t="s">
        <v>8</v>
      </c>
      <c r="F3" s="8" t="s">
        <v>9</v>
      </c>
      <c r="G3" s="8" t="s">
        <v>10</v>
      </c>
      <c r="H3" s="9" t="s">
        <v>11</v>
      </c>
      <c r="I3" s="4"/>
      <c r="J3" s="5"/>
      <c r="K3" s="4"/>
    </row>
    <row r="4" spans="1:11" x14ac:dyDescent="0.2">
      <c r="A4" s="65" t="s">
        <v>23</v>
      </c>
      <c r="B4" s="65"/>
      <c r="C4" s="65"/>
      <c r="D4" s="38">
        <v>0</v>
      </c>
      <c r="E4" s="38">
        <v>24</v>
      </c>
      <c r="F4" s="38">
        <v>20</v>
      </c>
      <c r="G4" s="38">
        <v>12</v>
      </c>
      <c r="H4" s="10">
        <f>SUM(D4:G4)</f>
        <v>56</v>
      </c>
      <c r="I4" s="5"/>
      <c r="J4" s="5"/>
      <c r="K4" s="5"/>
    </row>
    <row r="5" spans="1:11" x14ac:dyDescent="0.2">
      <c r="A5" s="65" t="s">
        <v>24</v>
      </c>
      <c r="B5" s="65"/>
      <c r="C5" s="65"/>
      <c r="D5" s="38">
        <v>0</v>
      </c>
      <c r="E5" s="38">
        <v>18</v>
      </c>
      <c r="F5" s="38">
        <v>4</v>
      </c>
      <c r="G5" s="38">
        <v>8</v>
      </c>
      <c r="H5" s="10">
        <f t="shared" ref="H5:H18" si="0">SUM(D5:G5)</f>
        <v>30</v>
      </c>
      <c r="I5" s="5"/>
      <c r="J5" s="5"/>
      <c r="K5" s="5"/>
    </row>
    <row r="6" spans="1:11" x14ac:dyDescent="0.2">
      <c r="A6" s="65" t="s">
        <v>25</v>
      </c>
      <c r="B6" s="65"/>
      <c r="C6" s="65"/>
      <c r="D6" s="38">
        <v>0</v>
      </c>
      <c r="E6" s="38">
        <v>30</v>
      </c>
      <c r="F6" s="38">
        <v>20</v>
      </c>
      <c r="G6" s="38">
        <v>16</v>
      </c>
      <c r="H6" s="10">
        <f t="shared" si="0"/>
        <v>66</v>
      </c>
      <c r="I6" s="5"/>
      <c r="J6" s="5"/>
      <c r="K6" s="5"/>
    </row>
    <row r="7" spans="1:11" x14ac:dyDescent="0.2">
      <c r="A7" s="65" t="s">
        <v>26</v>
      </c>
      <c r="B7" s="65"/>
      <c r="C7" s="65"/>
      <c r="D7" s="38">
        <v>0</v>
      </c>
      <c r="E7" s="38">
        <v>18</v>
      </c>
      <c r="F7" s="38">
        <v>20</v>
      </c>
      <c r="G7" s="38">
        <v>16</v>
      </c>
      <c r="H7" s="10">
        <f t="shared" si="0"/>
        <v>54</v>
      </c>
      <c r="I7" s="5"/>
      <c r="J7" s="5"/>
      <c r="K7" s="5"/>
    </row>
    <row r="8" spans="1:11" x14ac:dyDescent="0.2">
      <c r="A8" s="65" t="s">
        <v>27</v>
      </c>
      <c r="B8" s="65"/>
      <c r="C8" s="65"/>
      <c r="D8" s="38">
        <v>0</v>
      </c>
      <c r="E8" s="38">
        <v>30</v>
      </c>
      <c r="F8" s="38">
        <v>20</v>
      </c>
      <c r="G8" s="38">
        <v>16</v>
      </c>
      <c r="H8" s="10">
        <f t="shared" si="0"/>
        <v>66</v>
      </c>
      <c r="I8" s="5"/>
      <c r="J8" s="5"/>
      <c r="K8" s="5"/>
    </row>
    <row r="9" spans="1:11" x14ac:dyDescent="0.2">
      <c r="A9" s="65" t="s">
        <v>28</v>
      </c>
      <c r="B9" s="65"/>
      <c r="C9" s="65"/>
      <c r="D9" s="38">
        <v>0</v>
      </c>
      <c r="E9" s="38">
        <v>24</v>
      </c>
      <c r="F9" s="38">
        <v>5.6</v>
      </c>
      <c r="G9" s="38">
        <v>12</v>
      </c>
      <c r="H9" s="10">
        <f t="shared" si="0"/>
        <v>41.6</v>
      </c>
      <c r="I9" s="5"/>
      <c r="J9" s="5"/>
      <c r="K9" s="5"/>
    </row>
    <row r="10" spans="1:11" x14ac:dyDescent="0.2">
      <c r="A10" s="65" t="s">
        <v>29</v>
      </c>
      <c r="B10" s="65"/>
      <c r="C10" s="65"/>
      <c r="D10" s="38">
        <v>0</v>
      </c>
      <c r="E10" s="38">
        <v>30</v>
      </c>
      <c r="F10" s="38">
        <v>5.6</v>
      </c>
      <c r="G10" s="38">
        <v>16</v>
      </c>
      <c r="H10" s="10">
        <f t="shared" si="0"/>
        <v>51.6</v>
      </c>
      <c r="I10" s="5"/>
      <c r="J10" s="5"/>
      <c r="K10" s="5"/>
    </row>
    <row r="11" spans="1:11" x14ac:dyDescent="0.2">
      <c r="A11" s="65" t="s">
        <v>30</v>
      </c>
      <c r="B11" s="65"/>
      <c r="C11" s="65"/>
      <c r="D11" s="38">
        <v>0</v>
      </c>
      <c r="E11" s="38">
        <v>18</v>
      </c>
      <c r="F11" s="38">
        <v>4</v>
      </c>
      <c r="G11" s="38">
        <v>8</v>
      </c>
      <c r="H11" s="10">
        <f t="shared" si="0"/>
        <v>30</v>
      </c>
      <c r="I11" s="5"/>
      <c r="J11" s="5"/>
    </row>
    <row r="12" spans="1:11" x14ac:dyDescent="0.2">
      <c r="A12" s="65" t="s">
        <v>31</v>
      </c>
      <c r="B12" s="65"/>
      <c r="C12" s="65"/>
      <c r="D12" s="38">
        <v>0</v>
      </c>
      <c r="E12" s="38">
        <v>6</v>
      </c>
      <c r="F12" s="38">
        <v>5.6</v>
      </c>
      <c r="G12" s="38">
        <v>8</v>
      </c>
      <c r="H12" s="10">
        <f t="shared" si="0"/>
        <v>19.600000000000001</v>
      </c>
      <c r="I12" s="5"/>
      <c r="J12" s="5"/>
    </row>
    <row r="13" spans="1:11" x14ac:dyDescent="0.2">
      <c r="A13" s="65" t="s">
        <v>32</v>
      </c>
      <c r="B13" s="65"/>
      <c r="C13" s="65"/>
      <c r="D13" s="38">
        <v>0</v>
      </c>
      <c r="E13" s="38">
        <v>6</v>
      </c>
      <c r="F13" s="38">
        <v>4</v>
      </c>
      <c r="G13" s="38">
        <v>8</v>
      </c>
      <c r="H13" s="10">
        <f t="shared" si="0"/>
        <v>18</v>
      </c>
      <c r="I13" s="5"/>
      <c r="J13" s="5"/>
    </row>
    <row r="14" spans="1:11" x14ac:dyDescent="0.2">
      <c r="A14" s="65" t="s">
        <v>33</v>
      </c>
      <c r="B14" s="65"/>
      <c r="C14" s="65"/>
      <c r="D14" s="38">
        <v>0</v>
      </c>
      <c r="E14" s="38">
        <v>30</v>
      </c>
      <c r="F14" s="38">
        <v>20</v>
      </c>
      <c r="G14" s="38">
        <v>12</v>
      </c>
      <c r="H14" s="10">
        <f t="shared" si="0"/>
        <v>62</v>
      </c>
      <c r="I14" s="5"/>
      <c r="J14" s="5"/>
    </row>
    <row r="15" spans="1:11" x14ac:dyDescent="0.2">
      <c r="A15" s="65" t="s">
        <v>34</v>
      </c>
      <c r="B15" s="65"/>
      <c r="C15" s="65"/>
      <c r="D15" s="38">
        <v>0</v>
      </c>
      <c r="E15" s="38">
        <v>6</v>
      </c>
      <c r="F15" s="38">
        <v>4</v>
      </c>
      <c r="G15" s="38">
        <v>8</v>
      </c>
      <c r="H15" s="10">
        <f t="shared" si="0"/>
        <v>18</v>
      </c>
      <c r="I15" s="5"/>
      <c r="J15" s="5"/>
    </row>
    <row r="16" spans="1:11" x14ac:dyDescent="0.2">
      <c r="A16" s="65" t="s">
        <v>35</v>
      </c>
      <c r="B16" s="65"/>
      <c r="C16" s="65"/>
      <c r="D16" s="38">
        <v>0</v>
      </c>
      <c r="E16" s="38">
        <v>30</v>
      </c>
      <c r="F16" s="38">
        <v>8</v>
      </c>
      <c r="G16" s="38">
        <v>16</v>
      </c>
      <c r="H16" s="10">
        <f t="shared" si="0"/>
        <v>54</v>
      </c>
      <c r="I16" s="5"/>
      <c r="J16" s="5"/>
    </row>
    <row r="17" spans="1:10" x14ac:dyDescent="0.2">
      <c r="A17" s="65" t="s">
        <v>36</v>
      </c>
      <c r="B17" s="65"/>
      <c r="C17" s="65"/>
      <c r="D17" s="38">
        <v>0</v>
      </c>
      <c r="E17" s="38">
        <v>30</v>
      </c>
      <c r="F17" s="38">
        <v>20</v>
      </c>
      <c r="G17" s="38">
        <v>12</v>
      </c>
      <c r="H17" s="10">
        <f t="shared" si="0"/>
        <v>62</v>
      </c>
      <c r="I17" s="5"/>
      <c r="J17" s="5"/>
    </row>
    <row r="18" spans="1:10" x14ac:dyDescent="0.2">
      <c r="A18" s="65" t="s">
        <v>37</v>
      </c>
      <c r="B18" s="65"/>
      <c r="C18" s="65"/>
      <c r="D18" s="38">
        <v>0</v>
      </c>
      <c r="E18" s="38">
        <v>6</v>
      </c>
      <c r="F18" s="38">
        <v>8</v>
      </c>
      <c r="G18" s="38">
        <v>8</v>
      </c>
      <c r="H18" s="10">
        <f t="shared" si="0"/>
        <v>22</v>
      </c>
      <c r="I18" s="5"/>
      <c r="J18" s="5"/>
    </row>
    <row r="19" spans="1:10" x14ac:dyDescent="0.2">
      <c r="A19" s="5"/>
      <c r="B19" s="5"/>
      <c r="C19" s="5"/>
      <c r="D19" s="5"/>
      <c r="E19" s="5"/>
      <c r="F19" s="5"/>
      <c r="G19" s="5"/>
      <c r="H19" s="5"/>
      <c r="I19" s="5"/>
      <c r="J19" s="5"/>
    </row>
    <row r="20" spans="1:10" x14ac:dyDescent="0.2">
      <c r="A20" s="5"/>
      <c r="B20" s="5"/>
      <c r="C20" s="5"/>
      <c r="D20" s="5"/>
      <c r="E20" s="5"/>
      <c r="F20" s="5"/>
      <c r="G20" s="5"/>
      <c r="H20" s="5"/>
      <c r="I20" s="5"/>
      <c r="J20" s="5"/>
    </row>
    <row r="21" spans="1:10" x14ac:dyDescent="0.2">
      <c r="A21" s="5"/>
      <c r="B21" s="5"/>
      <c r="C21" s="5"/>
      <c r="D21" s="5"/>
      <c r="E21" s="5"/>
      <c r="F21" s="5"/>
      <c r="G21" s="5"/>
      <c r="H21" s="5"/>
      <c r="I21" s="5"/>
      <c r="J21" s="5"/>
    </row>
    <row r="22" spans="1:10" x14ac:dyDescent="0.2">
      <c r="A22" s="5"/>
      <c r="B22" s="5"/>
      <c r="C22" s="5"/>
      <c r="D22" s="5"/>
      <c r="E22" s="5"/>
      <c r="F22" s="5"/>
      <c r="G22" s="5"/>
      <c r="H22" s="5"/>
      <c r="I22" s="5"/>
      <c r="J22" s="5"/>
    </row>
    <row r="23" spans="1:10" x14ac:dyDescent="0.2">
      <c r="A23" s="5"/>
      <c r="B23" s="5"/>
      <c r="C23" s="5"/>
      <c r="D23" s="5"/>
      <c r="E23" s="5"/>
      <c r="F23" s="5"/>
      <c r="G23" s="5"/>
      <c r="H23" s="5"/>
      <c r="I23" s="5"/>
      <c r="J23" s="5"/>
    </row>
    <row r="24" spans="1:10" x14ac:dyDescent="0.2">
      <c r="A24" s="5"/>
      <c r="B24" s="5"/>
      <c r="C24" s="5"/>
      <c r="D24" s="5"/>
      <c r="E24" s="5"/>
      <c r="F24" s="5"/>
      <c r="G24" s="5"/>
      <c r="H24" s="5"/>
      <c r="I24" s="5"/>
      <c r="J24" s="5"/>
    </row>
    <row r="25" spans="1:10" x14ac:dyDescent="0.2">
      <c r="A25" s="5"/>
      <c r="B25" s="5"/>
      <c r="C25" s="5"/>
      <c r="D25" s="5"/>
      <c r="E25" s="5"/>
      <c r="F25" s="5"/>
      <c r="G25" s="5"/>
      <c r="H25" s="5"/>
      <c r="I25" s="5"/>
      <c r="J25" s="5"/>
    </row>
    <row r="26" spans="1:10" x14ac:dyDescent="0.2">
      <c r="A26" s="5"/>
      <c r="B26" s="5"/>
      <c r="C26" s="5"/>
      <c r="D26" s="5"/>
      <c r="E26" s="5"/>
      <c r="F26" s="5"/>
      <c r="G26" s="5"/>
      <c r="H26" s="5"/>
      <c r="I26" s="5"/>
      <c r="J26" s="5"/>
    </row>
  </sheetData>
  <mergeCells count="16">
    <mergeCell ref="A7:C7"/>
    <mergeCell ref="A8:C8"/>
    <mergeCell ref="A9:C9"/>
    <mergeCell ref="A10:C10"/>
    <mergeCell ref="A3:C3"/>
    <mergeCell ref="A4:C4"/>
    <mergeCell ref="A5:C5"/>
    <mergeCell ref="A6:C6"/>
    <mergeCell ref="A16:C16"/>
    <mergeCell ref="A17:C17"/>
    <mergeCell ref="A18:C18"/>
    <mergeCell ref="A11:C11"/>
    <mergeCell ref="A12:C12"/>
    <mergeCell ref="A13:C13"/>
    <mergeCell ref="A14:C14"/>
    <mergeCell ref="A15:C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E45" sqref="E45"/>
    </sheetView>
  </sheetViews>
  <sheetFormatPr defaultRowHeight="12.75" x14ac:dyDescent="0.2"/>
  <sheetData>
    <row r="1" spans="1:9" ht="15.75" x14ac:dyDescent="0.25">
      <c r="A1" s="11" t="s">
        <v>0</v>
      </c>
      <c r="B1" s="6"/>
      <c r="C1" s="6"/>
      <c r="D1" s="6"/>
      <c r="E1" s="2"/>
      <c r="F1" s="2"/>
      <c r="G1" s="2"/>
      <c r="H1" s="2"/>
      <c r="I1" s="5"/>
    </row>
    <row r="2" spans="1:9" ht="15.75" x14ac:dyDescent="0.25">
      <c r="A2" s="2"/>
      <c r="B2" s="1"/>
      <c r="C2" s="1"/>
      <c r="D2" s="1"/>
      <c r="E2" s="1"/>
      <c r="F2" s="1"/>
      <c r="G2" s="1"/>
      <c r="H2" s="1"/>
      <c r="I2" s="1"/>
    </row>
    <row r="3" spans="1:9" x14ac:dyDescent="0.2">
      <c r="A3" s="66"/>
      <c r="B3" s="66"/>
      <c r="C3" s="66"/>
      <c r="D3" s="7" t="s">
        <v>7</v>
      </c>
      <c r="E3" s="8" t="s">
        <v>8</v>
      </c>
      <c r="F3" s="8" t="s">
        <v>9</v>
      </c>
      <c r="G3" s="8" t="s">
        <v>10</v>
      </c>
      <c r="H3" s="9" t="s">
        <v>11</v>
      </c>
      <c r="I3" s="4"/>
    </row>
    <row r="4" spans="1:9" x14ac:dyDescent="0.2">
      <c r="A4" s="65" t="s">
        <v>23</v>
      </c>
      <c r="B4" s="65"/>
      <c r="C4" s="65"/>
      <c r="D4" s="35">
        <v>0</v>
      </c>
      <c r="E4" s="36">
        <v>8.3999999999999986</v>
      </c>
      <c r="F4" s="36">
        <v>5.6</v>
      </c>
      <c r="G4" s="36">
        <v>10</v>
      </c>
      <c r="H4" s="10">
        <f>SUM(D4:G4)</f>
        <v>24</v>
      </c>
      <c r="I4" s="5"/>
    </row>
    <row r="5" spans="1:9" x14ac:dyDescent="0.2">
      <c r="A5" s="65" t="s">
        <v>24</v>
      </c>
      <c r="B5" s="65"/>
      <c r="C5" s="65"/>
      <c r="D5" s="35">
        <v>0</v>
      </c>
      <c r="E5" s="36">
        <v>6.6000000000000005</v>
      </c>
      <c r="F5" s="36">
        <v>5.6</v>
      </c>
      <c r="G5" s="36">
        <v>10</v>
      </c>
      <c r="H5" s="10">
        <f t="shared" ref="H5:H18" si="0">SUM(D5:G5)</f>
        <v>22.2</v>
      </c>
      <c r="I5" s="5"/>
    </row>
    <row r="6" spans="1:9" x14ac:dyDescent="0.2">
      <c r="A6" s="65" t="s">
        <v>25</v>
      </c>
      <c r="B6" s="65"/>
      <c r="C6" s="65"/>
      <c r="D6" s="35">
        <v>0</v>
      </c>
      <c r="E6" s="36">
        <v>26.400000000000002</v>
      </c>
      <c r="F6" s="36">
        <v>12</v>
      </c>
      <c r="G6" s="36">
        <v>17.600000000000001</v>
      </c>
      <c r="H6" s="10">
        <f t="shared" si="0"/>
        <v>56.000000000000007</v>
      </c>
      <c r="I6" s="5"/>
    </row>
    <row r="7" spans="1:9" x14ac:dyDescent="0.2">
      <c r="A7" s="65" t="s">
        <v>26</v>
      </c>
      <c r="B7" s="65"/>
      <c r="C7" s="65"/>
      <c r="D7" s="35">
        <v>0</v>
      </c>
      <c r="E7" s="36">
        <v>21</v>
      </c>
      <c r="F7" s="36">
        <v>12</v>
      </c>
      <c r="G7" s="36">
        <v>14</v>
      </c>
      <c r="H7" s="10">
        <f t="shared" si="0"/>
        <v>47</v>
      </c>
      <c r="I7" s="5"/>
    </row>
    <row r="8" spans="1:9" x14ac:dyDescent="0.2">
      <c r="A8" s="65" t="s">
        <v>27</v>
      </c>
      <c r="B8" s="65"/>
      <c r="C8" s="65"/>
      <c r="D8" s="35">
        <v>0</v>
      </c>
      <c r="E8" s="36">
        <v>27.599999999999998</v>
      </c>
      <c r="F8" s="36">
        <v>17.600000000000001</v>
      </c>
      <c r="G8" s="36">
        <v>18</v>
      </c>
      <c r="H8" s="10">
        <f t="shared" si="0"/>
        <v>63.2</v>
      </c>
      <c r="I8" s="5"/>
    </row>
    <row r="9" spans="1:9" x14ac:dyDescent="0.2">
      <c r="A9" s="65" t="s">
        <v>28</v>
      </c>
      <c r="B9" s="65"/>
      <c r="C9" s="65"/>
      <c r="D9" s="35">
        <v>0</v>
      </c>
      <c r="E9" s="36">
        <v>22.200000000000003</v>
      </c>
      <c r="F9" s="36">
        <v>9.1999999999999993</v>
      </c>
      <c r="G9" s="36">
        <v>13.6</v>
      </c>
      <c r="H9" s="10">
        <f t="shared" si="0"/>
        <v>45</v>
      </c>
      <c r="I9" s="5"/>
    </row>
    <row r="10" spans="1:9" x14ac:dyDescent="0.2">
      <c r="A10" s="65" t="s">
        <v>29</v>
      </c>
      <c r="B10" s="65"/>
      <c r="C10" s="65"/>
      <c r="D10" s="35">
        <v>0</v>
      </c>
      <c r="E10" s="36">
        <v>27.599999999999998</v>
      </c>
      <c r="F10" s="36">
        <v>13.6</v>
      </c>
      <c r="G10" s="36">
        <v>17.2</v>
      </c>
      <c r="H10" s="10">
        <f t="shared" si="0"/>
        <v>58.399999999999991</v>
      </c>
      <c r="I10" s="5"/>
    </row>
    <row r="11" spans="1:9" x14ac:dyDescent="0.2">
      <c r="A11" s="65" t="s">
        <v>30</v>
      </c>
      <c r="B11" s="65"/>
      <c r="C11" s="65"/>
      <c r="D11" s="35">
        <v>0</v>
      </c>
      <c r="E11" s="36">
        <v>6.6000000000000005</v>
      </c>
      <c r="F11" s="36">
        <v>4.4000000000000004</v>
      </c>
      <c r="G11" s="36">
        <v>8</v>
      </c>
      <c r="H11" s="10">
        <f t="shared" si="0"/>
        <v>19</v>
      </c>
    </row>
    <row r="12" spans="1:9" x14ac:dyDescent="0.2">
      <c r="A12" s="65" t="s">
        <v>31</v>
      </c>
      <c r="B12" s="65"/>
      <c r="C12" s="65"/>
      <c r="D12" s="35">
        <v>0</v>
      </c>
      <c r="E12" s="36">
        <v>0</v>
      </c>
      <c r="F12" s="36">
        <v>0</v>
      </c>
      <c r="G12" s="36">
        <v>4</v>
      </c>
      <c r="H12" s="10">
        <f t="shared" si="0"/>
        <v>4</v>
      </c>
    </row>
    <row r="13" spans="1:9" x14ac:dyDescent="0.2">
      <c r="A13" s="65" t="s">
        <v>32</v>
      </c>
      <c r="B13" s="65"/>
      <c r="C13" s="65"/>
      <c r="D13" s="35">
        <v>0</v>
      </c>
      <c r="E13" s="36">
        <v>6</v>
      </c>
      <c r="F13" s="36">
        <v>8</v>
      </c>
      <c r="G13" s="36">
        <v>6</v>
      </c>
      <c r="H13" s="10">
        <f t="shared" si="0"/>
        <v>20</v>
      </c>
    </row>
    <row r="14" spans="1:9" x14ac:dyDescent="0.2">
      <c r="A14" s="65" t="s">
        <v>33</v>
      </c>
      <c r="B14" s="65"/>
      <c r="C14" s="65"/>
      <c r="D14" s="35">
        <v>0</v>
      </c>
      <c r="E14" s="36">
        <v>27.599999999999998</v>
      </c>
      <c r="F14" s="36">
        <v>16.8</v>
      </c>
      <c r="G14" s="36">
        <v>17.600000000000001</v>
      </c>
      <c r="H14" s="10">
        <f t="shared" si="0"/>
        <v>62</v>
      </c>
    </row>
    <row r="15" spans="1:9" x14ac:dyDescent="0.2">
      <c r="A15" s="65" t="s">
        <v>34</v>
      </c>
      <c r="B15" s="65"/>
      <c r="C15" s="65"/>
      <c r="D15" s="35">
        <v>0</v>
      </c>
      <c r="E15" s="36">
        <v>0</v>
      </c>
      <c r="F15" s="36">
        <v>0</v>
      </c>
      <c r="G15" s="36">
        <v>4</v>
      </c>
      <c r="H15" s="10">
        <f t="shared" si="0"/>
        <v>4</v>
      </c>
    </row>
    <row r="16" spans="1:9" x14ac:dyDescent="0.2">
      <c r="A16" s="65" t="s">
        <v>35</v>
      </c>
      <c r="B16" s="65"/>
      <c r="C16" s="65"/>
      <c r="D16" s="35">
        <v>0</v>
      </c>
      <c r="E16" s="36">
        <v>27.599999999999998</v>
      </c>
      <c r="F16" s="36">
        <v>17.600000000000001</v>
      </c>
      <c r="G16" s="36">
        <v>17.600000000000001</v>
      </c>
      <c r="H16" s="10">
        <f t="shared" si="0"/>
        <v>62.800000000000004</v>
      </c>
    </row>
    <row r="17" spans="1:8" x14ac:dyDescent="0.2">
      <c r="A17" s="65" t="s">
        <v>36</v>
      </c>
      <c r="B17" s="65"/>
      <c r="C17" s="65"/>
      <c r="D17" s="35">
        <v>0</v>
      </c>
      <c r="E17" s="36">
        <v>27.599999999999998</v>
      </c>
      <c r="F17" s="36">
        <v>17.600000000000001</v>
      </c>
      <c r="G17" s="36">
        <v>17.600000000000001</v>
      </c>
      <c r="H17" s="10">
        <f t="shared" si="0"/>
        <v>62.800000000000004</v>
      </c>
    </row>
    <row r="18" spans="1:8" x14ac:dyDescent="0.2">
      <c r="A18" s="65" t="s">
        <v>37</v>
      </c>
      <c r="B18" s="65"/>
      <c r="C18" s="65"/>
      <c r="D18" s="35">
        <v>0</v>
      </c>
      <c r="E18" s="36">
        <v>0</v>
      </c>
      <c r="F18" s="36">
        <v>0</v>
      </c>
      <c r="G18" s="36">
        <v>4</v>
      </c>
      <c r="H18" s="10">
        <f t="shared" si="0"/>
        <v>4</v>
      </c>
    </row>
  </sheetData>
  <mergeCells count="16">
    <mergeCell ref="A7:C7"/>
    <mergeCell ref="A8:C8"/>
    <mergeCell ref="A9:C9"/>
    <mergeCell ref="A10:C10"/>
    <mergeCell ref="A3:C3"/>
    <mergeCell ref="A4:C4"/>
    <mergeCell ref="A5:C5"/>
    <mergeCell ref="A6:C6"/>
    <mergeCell ref="A16:C16"/>
    <mergeCell ref="A17:C17"/>
    <mergeCell ref="A18:C18"/>
    <mergeCell ref="A11:C11"/>
    <mergeCell ref="A12:C12"/>
    <mergeCell ref="A13:C13"/>
    <mergeCell ref="A14:C14"/>
    <mergeCell ref="A15:C1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workbookViewId="0">
      <selection activeCell="L30" sqref="L30"/>
    </sheetView>
  </sheetViews>
  <sheetFormatPr defaultRowHeight="12.75" x14ac:dyDescent="0.2"/>
  <sheetData>
    <row r="1" spans="1:11" ht="15.75" x14ac:dyDescent="0.25">
      <c r="A1" s="11" t="s">
        <v>0</v>
      </c>
      <c r="B1" s="6"/>
      <c r="C1" s="6"/>
      <c r="D1" s="6"/>
      <c r="E1" s="2"/>
      <c r="F1" s="2"/>
      <c r="G1" s="2"/>
      <c r="H1" s="2"/>
      <c r="I1" s="5"/>
      <c r="J1" s="5"/>
      <c r="K1" s="5"/>
    </row>
    <row r="2" spans="1:11" ht="15.75" x14ac:dyDescent="0.25">
      <c r="A2" s="2"/>
      <c r="B2" s="1"/>
      <c r="C2" s="1"/>
      <c r="D2" s="1"/>
      <c r="E2" s="1"/>
      <c r="F2" s="1"/>
      <c r="G2" s="1"/>
      <c r="H2" s="1"/>
      <c r="I2" s="1"/>
      <c r="J2" s="5"/>
      <c r="K2" s="1"/>
    </row>
    <row r="3" spans="1:11" x14ac:dyDescent="0.2">
      <c r="A3" s="66"/>
      <c r="B3" s="66"/>
      <c r="C3" s="66"/>
      <c r="D3" s="7" t="s">
        <v>7</v>
      </c>
      <c r="E3" s="8" t="s">
        <v>8</v>
      </c>
      <c r="F3" s="8" t="s">
        <v>9</v>
      </c>
      <c r="G3" s="8" t="s">
        <v>10</v>
      </c>
      <c r="H3" s="9" t="s">
        <v>11</v>
      </c>
      <c r="I3" s="4"/>
      <c r="J3" s="5"/>
      <c r="K3" s="4"/>
    </row>
    <row r="4" spans="1:11" x14ac:dyDescent="0.2">
      <c r="A4" s="65" t="s">
        <v>23</v>
      </c>
      <c r="B4" s="65"/>
      <c r="C4" s="65"/>
      <c r="D4" s="33">
        <v>28.799999999999997</v>
      </c>
      <c r="E4" s="39">
        <v>30</v>
      </c>
      <c r="F4" s="39">
        <v>20</v>
      </c>
      <c r="G4" s="39">
        <v>20</v>
      </c>
      <c r="H4" s="34">
        <f>SUM(E4:G4)</f>
        <v>70</v>
      </c>
      <c r="I4" s="5"/>
      <c r="J4" s="5"/>
      <c r="K4" s="5"/>
    </row>
    <row r="5" spans="1:11" x14ac:dyDescent="0.2">
      <c r="A5" s="65" t="s">
        <v>24</v>
      </c>
      <c r="B5" s="65"/>
      <c r="C5" s="65"/>
      <c r="D5" s="33">
        <v>6</v>
      </c>
      <c r="E5" s="39">
        <v>6</v>
      </c>
      <c r="F5" s="39">
        <v>4</v>
      </c>
      <c r="G5" s="39">
        <v>4</v>
      </c>
      <c r="H5" s="34">
        <f t="shared" ref="H5:H18" si="0">SUM(E5:G5)</f>
        <v>14</v>
      </c>
      <c r="I5" s="5"/>
      <c r="J5" s="5"/>
      <c r="K5" s="5"/>
    </row>
    <row r="6" spans="1:11" x14ac:dyDescent="0.2">
      <c r="A6" s="65" t="s">
        <v>25</v>
      </c>
      <c r="B6" s="65"/>
      <c r="C6" s="65"/>
      <c r="D6" s="33">
        <v>28.799999999999997</v>
      </c>
      <c r="E6" s="39">
        <v>30</v>
      </c>
      <c r="F6" s="39">
        <v>20</v>
      </c>
      <c r="G6" s="39">
        <v>20</v>
      </c>
      <c r="H6" s="34">
        <f t="shared" si="0"/>
        <v>70</v>
      </c>
      <c r="I6" s="5"/>
      <c r="J6" s="5"/>
      <c r="K6" s="5"/>
    </row>
    <row r="7" spans="1:11" x14ac:dyDescent="0.2">
      <c r="A7" s="65" t="s">
        <v>26</v>
      </c>
      <c r="B7" s="65"/>
      <c r="C7" s="65"/>
      <c r="D7" s="33">
        <v>30</v>
      </c>
      <c r="E7" s="39">
        <v>15</v>
      </c>
      <c r="F7" s="39">
        <v>20</v>
      </c>
      <c r="G7" s="39">
        <v>17.600000000000001</v>
      </c>
      <c r="H7" s="34">
        <f t="shared" si="0"/>
        <v>52.6</v>
      </c>
      <c r="I7" s="5"/>
      <c r="J7" s="5"/>
      <c r="K7" s="5"/>
    </row>
    <row r="8" spans="1:11" x14ac:dyDescent="0.2">
      <c r="A8" s="65" t="s">
        <v>27</v>
      </c>
      <c r="B8" s="65"/>
      <c r="C8" s="65"/>
      <c r="D8" s="33">
        <v>27</v>
      </c>
      <c r="E8" s="39">
        <v>30</v>
      </c>
      <c r="F8" s="39">
        <v>20</v>
      </c>
      <c r="G8" s="39">
        <v>20</v>
      </c>
      <c r="H8" s="34">
        <f t="shared" si="0"/>
        <v>70</v>
      </c>
      <c r="I8" s="5"/>
      <c r="J8" s="5"/>
      <c r="K8" s="5"/>
    </row>
    <row r="9" spans="1:11" x14ac:dyDescent="0.2">
      <c r="A9" s="65" t="s">
        <v>28</v>
      </c>
      <c r="B9" s="65"/>
      <c r="C9" s="65"/>
      <c r="D9" s="33">
        <v>30</v>
      </c>
      <c r="E9" s="39">
        <v>20.399999999999999</v>
      </c>
      <c r="F9" s="39">
        <v>20</v>
      </c>
      <c r="G9" s="39">
        <v>20</v>
      </c>
      <c r="H9" s="34">
        <f t="shared" si="0"/>
        <v>60.4</v>
      </c>
      <c r="I9" s="5"/>
      <c r="J9" s="5"/>
      <c r="K9" s="5"/>
    </row>
    <row r="10" spans="1:11" x14ac:dyDescent="0.2">
      <c r="A10" s="65" t="s">
        <v>29</v>
      </c>
      <c r="B10" s="65"/>
      <c r="C10" s="65"/>
      <c r="D10" s="33">
        <v>27</v>
      </c>
      <c r="E10" s="39">
        <v>30</v>
      </c>
      <c r="F10" s="39">
        <v>19.2</v>
      </c>
      <c r="G10" s="39">
        <v>20</v>
      </c>
      <c r="H10" s="34">
        <f t="shared" si="0"/>
        <v>69.2</v>
      </c>
      <c r="I10" s="5"/>
      <c r="J10" s="5"/>
      <c r="K10" s="5"/>
    </row>
    <row r="11" spans="1:11" x14ac:dyDescent="0.2">
      <c r="A11" s="65" t="s">
        <v>30</v>
      </c>
      <c r="B11" s="65"/>
      <c r="C11" s="65"/>
      <c r="D11" s="33">
        <v>6</v>
      </c>
      <c r="E11" s="39">
        <v>6</v>
      </c>
      <c r="F11" s="39">
        <v>4</v>
      </c>
      <c r="G11" s="39">
        <v>4</v>
      </c>
      <c r="H11" s="34">
        <f t="shared" si="0"/>
        <v>14</v>
      </c>
      <c r="I11" s="5"/>
      <c r="J11" s="5"/>
    </row>
    <row r="12" spans="1:11" x14ac:dyDescent="0.2">
      <c r="A12" s="65" t="s">
        <v>31</v>
      </c>
      <c r="B12" s="65"/>
      <c r="C12" s="65"/>
      <c r="D12" s="33">
        <v>6</v>
      </c>
      <c r="E12" s="39">
        <v>6</v>
      </c>
      <c r="F12" s="39">
        <v>4</v>
      </c>
      <c r="G12" s="39">
        <v>4</v>
      </c>
      <c r="H12" s="34">
        <f t="shared" si="0"/>
        <v>14</v>
      </c>
      <c r="I12" s="5"/>
      <c r="J12" s="5"/>
    </row>
    <row r="13" spans="1:11" x14ac:dyDescent="0.2">
      <c r="A13" s="65" t="s">
        <v>32</v>
      </c>
      <c r="B13" s="65"/>
      <c r="C13" s="65"/>
      <c r="D13" s="33">
        <v>6</v>
      </c>
      <c r="E13" s="39">
        <v>6</v>
      </c>
      <c r="F13" s="39">
        <v>4</v>
      </c>
      <c r="G13" s="39">
        <v>4</v>
      </c>
      <c r="H13" s="34">
        <f t="shared" si="0"/>
        <v>14</v>
      </c>
      <c r="I13" s="5"/>
      <c r="J13" s="5"/>
    </row>
    <row r="14" spans="1:11" x14ac:dyDescent="0.2">
      <c r="A14" s="65" t="s">
        <v>33</v>
      </c>
      <c r="B14" s="65"/>
      <c r="C14" s="65"/>
      <c r="D14" s="33">
        <v>28.799999999999997</v>
      </c>
      <c r="E14" s="39">
        <v>30</v>
      </c>
      <c r="F14" s="39">
        <v>20</v>
      </c>
      <c r="G14" s="39">
        <v>20</v>
      </c>
      <c r="H14" s="34">
        <f t="shared" si="0"/>
        <v>70</v>
      </c>
      <c r="I14" s="5"/>
      <c r="J14" s="5"/>
    </row>
    <row r="15" spans="1:11" x14ac:dyDescent="0.2">
      <c r="A15" s="65" t="s">
        <v>34</v>
      </c>
      <c r="B15" s="65"/>
      <c r="C15" s="65"/>
      <c r="D15" s="33">
        <v>6</v>
      </c>
      <c r="E15" s="39">
        <v>6</v>
      </c>
      <c r="F15" s="39">
        <v>4</v>
      </c>
      <c r="G15" s="39">
        <v>4</v>
      </c>
      <c r="H15" s="34">
        <f t="shared" si="0"/>
        <v>14</v>
      </c>
      <c r="I15" s="5"/>
      <c r="J15" s="5"/>
    </row>
    <row r="16" spans="1:11" x14ac:dyDescent="0.2">
      <c r="A16" s="65" t="s">
        <v>35</v>
      </c>
      <c r="B16" s="65"/>
      <c r="C16" s="65"/>
      <c r="D16" s="33">
        <v>28.799999999999997</v>
      </c>
      <c r="E16" s="39">
        <v>30</v>
      </c>
      <c r="F16" s="39">
        <v>19.2</v>
      </c>
      <c r="G16" s="39">
        <v>20</v>
      </c>
      <c r="H16" s="34">
        <f t="shared" si="0"/>
        <v>69.2</v>
      </c>
      <c r="I16" s="5"/>
      <c r="J16" s="5"/>
    </row>
    <row r="17" spans="1:10" x14ac:dyDescent="0.2">
      <c r="A17" s="65" t="s">
        <v>36</v>
      </c>
      <c r="B17" s="65"/>
      <c r="C17" s="65"/>
      <c r="D17" s="33">
        <v>27</v>
      </c>
      <c r="E17" s="39">
        <v>30</v>
      </c>
      <c r="F17" s="39">
        <v>20</v>
      </c>
      <c r="G17" s="39">
        <v>20</v>
      </c>
      <c r="H17" s="34">
        <f t="shared" si="0"/>
        <v>70</v>
      </c>
      <c r="I17" s="5"/>
      <c r="J17" s="5"/>
    </row>
    <row r="18" spans="1:10" x14ac:dyDescent="0.2">
      <c r="A18" s="65" t="s">
        <v>37</v>
      </c>
      <c r="B18" s="65"/>
      <c r="C18" s="65"/>
      <c r="D18" s="33">
        <v>6</v>
      </c>
      <c r="E18" s="39">
        <v>6</v>
      </c>
      <c r="F18" s="39">
        <v>4</v>
      </c>
      <c r="G18" s="39">
        <v>4</v>
      </c>
      <c r="H18" s="34">
        <f t="shared" si="0"/>
        <v>14</v>
      </c>
      <c r="I18" s="5"/>
      <c r="J18" s="5"/>
    </row>
    <row r="19" spans="1:10" x14ac:dyDescent="0.2">
      <c r="A19" s="5"/>
      <c r="B19" s="5"/>
      <c r="C19" s="5"/>
      <c r="D19" s="5"/>
      <c r="E19" s="5"/>
      <c r="F19" s="5"/>
      <c r="G19" s="5"/>
      <c r="H19" s="5"/>
      <c r="I19" s="5"/>
      <c r="J19" s="5"/>
    </row>
    <row r="20" spans="1:10" x14ac:dyDescent="0.2">
      <c r="A20" s="5"/>
      <c r="B20" s="5"/>
      <c r="C20" s="5"/>
      <c r="D20" s="5"/>
      <c r="E20" s="5"/>
      <c r="F20" s="5"/>
      <c r="G20" s="5"/>
      <c r="H20" s="5"/>
      <c r="I20" s="5"/>
      <c r="J20" s="5"/>
    </row>
    <row r="21" spans="1:10" x14ac:dyDescent="0.2">
      <c r="A21" s="5"/>
      <c r="B21" s="5"/>
      <c r="C21" s="5"/>
      <c r="D21" s="5"/>
      <c r="E21" s="5"/>
      <c r="F21" s="5"/>
      <c r="G21" s="5"/>
      <c r="H21" s="5"/>
      <c r="I21" s="5"/>
      <c r="J21" s="5"/>
    </row>
    <row r="22" spans="1:10" x14ac:dyDescent="0.2">
      <c r="A22" s="5"/>
      <c r="B22" s="5"/>
      <c r="C22" s="5"/>
      <c r="D22" s="5"/>
      <c r="E22" s="5"/>
      <c r="F22" s="5"/>
      <c r="G22" s="5"/>
      <c r="H22" s="5"/>
      <c r="I22" s="5"/>
      <c r="J22" s="5"/>
    </row>
    <row r="23" spans="1:10" x14ac:dyDescent="0.2">
      <c r="A23" s="5"/>
      <c r="B23" s="5"/>
      <c r="C23" s="5"/>
      <c r="D23" s="5"/>
      <c r="E23" s="5"/>
      <c r="F23" s="5"/>
      <c r="G23" s="5"/>
      <c r="H23" s="5"/>
      <c r="I23" s="5"/>
      <c r="J23" s="5"/>
    </row>
    <row r="24" spans="1:10" x14ac:dyDescent="0.2">
      <c r="A24" s="5"/>
      <c r="B24" s="5"/>
      <c r="C24" s="5"/>
      <c r="D24" s="5"/>
      <c r="E24" s="5"/>
      <c r="F24" s="5"/>
      <c r="G24" s="5"/>
      <c r="H24" s="5"/>
      <c r="I24" s="5"/>
      <c r="J24" s="5"/>
    </row>
    <row r="25" spans="1:10" x14ac:dyDescent="0.2">
      <c r="A25" s="5"/>
      <c r="B25" s="5"/>
      <c r="C25" s="5"/>
      <c r="D25" s="5"/>
      <c r="E25" s="5"/>
      <c r="F25" s="5"/>
      <c r="G25" s="5"/>
      <c r="H25" s="5"/>
      <c r="I25" s="5"/>
      <c r="J25" s="5"/>
    </row>
    <row r="26" spans="1:10" x14ac:dyDescent="0.2">
      <c r="A26" s="5"/>
      <c r="B26" s="5"/>
      <c r="C26" s="5"/>
      <c r="D26" s="5"/>
      <c r="E26" s="5"/>
      <c r="F26" s="5"/>
      <c r="G26" s="5"/>
      <c r="H26" s="5"/>
      <c r="I26" s="5"/>
      <c r="J26" s="5"/>
    </row>
  </sheetData>
  <mergeCells count="16">
    <mergeCell ref="A7:C7"/>
    <mergeCell ref="A8:C8"/>
    <mergeCell ref="A9:C9"/>
    <mergeCell ref="A10:C10"/>
    <mergeCell ref="A3:C3"/>
    <mergeCell ref="A4:C4"/>
    <mergeCell ref="A5:C5"/>
    <mergeCell ref="A6:C6"/>
    <mergeCell ref="A16:C16"/>
    <mergeCell ref="A17:C17"/>
    <mergeCell ref="A18:C18"/>
    <mergeCell ref="A11:C11"/>
    <mergeCell ref="A12:C12"/>
    <mergeCell ref="A13:C13"/>
    <mergeCell ref="A14:C14"/>
    <mergeCell ref="A15:C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workbookViewId="0">
      <selection activeCell="S10" sqref="S10"/>
    </sheetView>
  </sheetViews>
  <sheetFormatPr defaultRowHeight="15" x14ac:dyDescent="0.2"/>
  <cols>
    <col min="1" max="1" width="33" style="15" customWidth="1"/>
    <col min="2" max="7" width="7.7109375" style="15" customWidth="1"/>
    <col min="8" max="9" width="7.5703125" style="15" customWidth="1"/>
    <col min="10" max="12" width="7.7109375" style="15" customWidth="1"/>
    <col min="13" max="16384" width="9.140625" style="15"/>
  </cols>
  <sheetData>
    <row r="1" spans="1:15" ht="15.75" x14ac:dyDescent="0.25">
      <c r="A1" s="12" t="s">
        <v>12</v>
      </c>
      <c r="B1" s="13"/>
      <c r="C1" s="12"/>
      <c r="D1" s="12"/>
      <c r="E1" s="12"/>
      <c r="F1" s="12"/>
      <c r="G1" s="12"/>
      <c r="H1" s="12"/>
      <c r="I1" s="14"/>
      <c r="J1" s="14"/>
    </row>
    <row r="2" spans="1:15" ht="6" customHeight="1" x14ac:dyDescent="0.25">
      <c r="A2" s="12"/>
      <c r="B2" s="13"/>
      <c r="C2" s="12"/>
      <c r="D2" s="12"/>
      <c r="E2" s="12"/>
      <c r="F2" s="12"/>
      <c r="G2" s="12"/>
      <c r="H2" s="12"/>
      <c r="I2" s="14"/>
      <c r="J2" s="14"/>
    </row>
    <row r="3" spans="1:15" ht="15.75" x14ac:dyDescent="0.25">
      <c r="A3" s="69" t="s">
        <v>22</v>
      </c>
      <c r="B3" s="69"/>
      <c r="C3" s="69"/>
      <c r="D3" s="69"/>
      <c r="E3" s="69"/>
      <c r="F3" s="69"/>
      <c r="G3" s="69"/>
      <c r="H3" s="69"/>
      <c r="I3" s="14"/>
      <c r="J3" s="14"/>
    </row>
    <row r="4" spans="1:15" x14ac:dyDescent="0.2">
      <c r="A4" s="13"/>
      <c r="B4" s="13"/>
      <c r="C4" s="13"/>
      <c r="D4" s="13"/>
      <c r="E4" s="13"/>
      <c r="F4" s="13"/>
      <c r="G4" s="16"/>
      <c r="H4" s="16"/>
      <c r="I4" s="17"/>
      <c r="J4" s="17"/>
    </row>
    <row r="5" spans="1:15" ht="15.75" x14ac:dyDescent="0.25">
      <c r="G5" s="67" t="s">
        <v>18</v>
      </c>
      <c r="H5" s="67"/>
      <c r="I5" s="18"/>
      <c r="J5" s="19"/>
      <c r="K5" s="68" t="s">
        <v>19</v>
      </c>
      <c r="L5" s="68"/>
      <c r="M5" s="19"/>
      <c r="N5" s="67" t="s">
        <v>20</v>
      </c>
      <c r="O5" s="67"/>
    </row>
    <row r="6" spans="1:15" s="23" customFormat="1" ht="135" customHeight="1" x14ac:dyDescent="0.2">
      <c r="A6" s="20"/>
      <c r="B6" s="21" t="s">
        <v>2</v>
      </c>
      <c r="C6" s="21" t="s">
        <v>3</v>
      </c>
      <c r="D6" s="21" t="s">
        <v>4</v>
      </c>
      <c r="E6" s="21" t="s">
        <v>5</v>
      </c>
      <c r="F6" s="22" t="s">
        <v>6</v>
      </c>
      <c r="G6" s="21" t="s">
        <v>13</v>
      </c>
      <c r="H6" s="31" t="s">
        <v>14</v>
      </c>
      <c r="J6" s="22" t="str">
        <f>F6</f>
        <v>Evaluator 5</v>
      </c>
      <c r="K6" s="21" t="s">
        <v>16</v>
      </c>
      <c r="L6" s="31" t="s">
        <v>15</v>
      </c>
      <c r="N6" s="21" t="s">
        <v>1</v>
      </c>
      <c r="O6" s="31" t="s">
        <v>17</v>
      </c>
    </row>
    <row r="7" spans="1:15" ht="16.5" customHeight="1" x14ac:dyDescent="0.2">
      <c r="A7" s="28" t="str">
        <f>'Evaluator 5'!A4:D4</f>
        <v>Academic Search</v>
      </c>
      <c r="B7" s="24">
        <f>'Evaluator 1'!H4</f>
        <v>38</v>
      </c>
      <c r="C7" s="24">
        <f>'Evaluator 2'!H4</f>
        <v>61.2</v>
      </c>
      <c r="D7" s="24">
        <f>'Evaluator 3'!H4</f>
        <v>56</v>
      </c>
      <c r="E7" s="24">
        <f>'Evaluator 4'!H4</f>
        <v>24</v>
      </c>
      <c r="F7" s="25">
        <f>'Evaluator 5'!H4</f>
        <v>70</v>
      </c>
      <c r="G7" s="24">
        <f>AVERAGE(B7:F7)</f>
        <v>49.839999999999996</v>
      </c>
      <c r="H7" s="32">
        <f>RANK(G7,$G$7:$G$21,0)</f>
        <v>8</v>
      </c>
      <c r="J7" s="26">
        <f>'Evaluator 5'!D4</f>
        <v>28.799999999999997</v>
      </c>
      <c r="K7" s="24">
        <f>AVERAGE(J7)</f>
        <v>28.799999999999997</v>
      </c>
      <c r="L7" s="32">
        <f>RANK(K7,$K$7:$K$21,0)</f>
        <v>3</v>
      </c>
      <c r="N7" s="27">
        <f>G7+K7</f>
        <v>78.639999999999986</v>
      </c>
      <c r="O7" s="32">
        <f>RANK(N7,$N$7:$N$21,0)</f>
        <v>8</v>
      </c>
    </row>
    <row r="8" spans="1:15" ht="16.5" customHeight="1" x14ac:dyDescent="0.2">
      <c r="A8" s="29" t="str">
        <f>'Evaluator 5'!A5:D5</f>
        <v>Adams Enterprise USA</v>
      </c>
      <c r="B8" s="24">
        <f>'Evaluator 1'!H5</f>
        <v>28</v>
      </c>
      <c r="C8" s="24">
        <f>'Evaluator 2'!H5</f>
        <v>19.599999999999998</v>
      </c>
      <c r="D8" s="24">
        <f>'Evaluator 3'!H5</f>
        <v>30</v>
      </c>
      <c r="E8" s="24">
        <f>'Evaluator 4'!H5</f>
        <v>22.2</v>
      </c>
      <c r="F8" s="25">
        <f>'Evaluator 5'!H5</f>
        <v>14</v>
      </c>
      <c r="G8" s="24">
        <f t="shared" ref="G8:G21" si="0">AVERAGE(B8:F8)</f>
        <v>22.759999999999998</v>
      </c>
      <c r="H8" s="32">
        <f t="shared" ref="H8:H20" si="1">RANK(G8,$G$7:$G$21,0)</f>
        <v>11</v>
      </c>
      <c r="J8" s="26">
        <f>'Evaluator 5'!D5</f>
        <v>6</v>
      </c>
      <c r="K8" s="24">
        <f t="shared" ref="K8:K21" si="2">AVERAGE(J8)</f>
        <v>6</v>
      </c>
      <c r="L8" s="32">
        <f t="shared" ref="L8:L21" si="3">RANK(K8,$K$7:$K$13,0)</f>
        <v>7</v>
      </c>
      <c r="N8" s="27">
        <f t="shared" ref="N8:N21" si="4">G8+K8</f>
        <v>28.759999999999998</v>
      </c>
      <c r="O8" s="32">
        <f t="shared" ref="O8:O21" si="5">RANK(N8,$N$7:$N$21,0)</f>
        <v>11</v>
      </c>
    </row>
    <row r="9" spans="1:15" ht="16.5" customHeight="1" x14ac:dyDescent="0.2">
      <c r="A9" s="29" t="str">
        <f>'Evaluator 5'!A6:D6</f>
        <v>AGB Search</v>
      </c>
      <c r="B9" s="24">
        <f>'Evaluator 1'!H6</f>
        <v>70</v>
      </c>
      <c r="C9" s="24">
        <f>'Evaluator 2'!H6</f>
        <v>69.2</v>
      </c>
      <c r="D9" s="24">
        <f>'Evaluator 3'!H6</f>
        <v>66</v>
      </c>
      <c r="E9" s="24">
        <f>'Evaluator 4'!H6</f>
        <v>56.000000000000007</v>
      </c>
      <c r="F9" s="25">
        <f>'Evaluator 5'!H6</f>
        <v>70</v>
      </c>
      <c r="G9" s="24">
        <f t="shared" si="0"/>
        <v>66.239999999999995</v>
      </c>
      <c r="H9" s="32">
        <f t="shared" si="1"/>
        <v>2</v>
      </c>
      <c r="J9" s="26">
        <f>'Evaluator 5'!D6</f>
        <v>28.799999999999997</v>
      </c>
      <c r="K9" s="24">
        <f t="shared" si="2"/>
        <v>28.799999999999997</v>
      </c>
      <c r="L9" s="32">
        <f t="shared" si="3"/>
        <v>3</v>
      </c>
      <c r="N9" s="27">
        <f t="shared" si="4"/>
        <v>95.039999999999992</v>
      </c>
      <c r="O9" s="32">
        <f t="shared" si="5"/>
        <v>1</v>
      </c>
    </row>
    <row r="10" spans="1:15" x14ac:dyDescent="0.2">
      <c r="A10" s="29" t="str">
        <f>'Evaluator 5'!A7:D7</f>
        <v>Allen Austin</v>
      </c>
      <c r="B10" s="24">
        <f>'Evaluator 1'!H7</f>
        <v>46</v>
      </c>
      <c r="C10" s="24">
        <f>'Evaluator 2'!H7</f>
        <v>52</v>
      </c>
      <c r="D10" s="24">
        <f>'Evaluator 3'!H7</f>
        <v>54</v>
      </c>
      <c r="E10" s="24">
        <f>'Evaluator 4'!H7</f>
        <v>47</v>
      </c>
      <c r="F10" s="25">
        <f>'Evaluator 5'!H7</f>
        <v>52.6</v>
      </c>
      <c r="G10" s="24">
        <f t="shared" si="0"/>
        <v>50.32</v>
      </c>
      <c r="H10" s="32">
        <f t="shared" si="1"/>
        <v>7</v>
      </c>
      <c r="J10" s="26">
        <f>'Evaluator 5'!D7</f>
        <v>30</v>
      </c>
      <c r="K10" s="24">
        <f t="shared" si="2"/>
        <v>30</v>
      </c>
      <c r="L10" s="32">
        <f t="shared" si="3"/>
        <v>1</v>
      </c>
      <c r="N10" s="27">
        <f t="shared" si="4"/>
        <v>80.319999999999993</v>
      </c>
      <c r="O10" s="32">
        <f t="shared" si="5"/>
        <v>7</v>
      </c>
    </row>
    <row r="11" spans="1:15" x14ac:dyDescent="0.2">
      <c r="A11" s="29" t="str">
        <f>'Evaluator 5'!A8:D8</f>
        <v>Anthem Executive</v>
      </c>
      <c r="B11" s="24">
        <f>'Evaluator 1'!H8</f>
        <v>70</v>
      </c>
      <c r="C11" s="24">
        <f>'Evaluator 2'!H8</f>
        <v>70</v>
      </c>
      <c r="D11" s="24">
        <f>'Evaluator 3'!H8</f>
        <v>66</v>
      </c>
      <c r="E11" s="24">
        <f>'Evaluator 4'!H8</f>
        <v>63.2</v>
      </c>
      <c r="F11" s="25">
        <f>'Evaluator 5'!H8</f>
        <v>70</v>
      </c>
      <c r="G11" s="24">
        <f t="shared" si="0"/>
        <v>67.84</v>
      </c>
      <c r="H11" s="32">
        <f t="shared" si="1"/>
        <v>1</v>
      </c>
      <c r="J11" s="26">
        <f>'Evaluator 5'!D8</f>
        <v>27</v>
      </c>
      <c r="K11" s="24">
        <f t="shared" si="2"/>
        <v>27</v>
      </c>
      <c r="L11" s="32">
        <f t="shared" si="3"/>
        <v>5</v>
      </c>
      <c r="N11" s="27">
        <f t="shared" si="4"/>
        <v>94.84</v>
      </c>
      <c r="O11" s="32">
        <f t="shared" si="5"/>
        <v>2</v>
      </c>
    </row>
    <row r="12" spans="1:15" x14ac:dyDescent="0.2">
      <c r="A12" s="29" t="str">
        <f>'Evaluator 5'!A9:D9</f>
        <v>DHR International</v>
      </c>
      <c r="B12" s="24">
        <f>'Evaluator 1'!H9</f>
        <v>36</v>
      </c>
      <c r="C12" s="24">
        <f>'Evaluator 2'!H9</f>
        <v>45</v>
      </c>
      <c r="D12" s="24">
        <f>'Evaluator 3'!H9</f>
        <v>41.6</v>
      </c>
      <c r="E12" s="24">
        <f>'Evaluator 4'!H9</f>
        <v>45</v>
      </c>
      <c r="F12" s="25">
        <f>'Evaluator 5'!H9</f>
        <v>60.4</v>
      </c>
      <c r="G12" s="24">
        <f t="shared" si="0"/>
        <v>45.6</v>
      </c>
      <c r="H12" s="32">
        <f t="shared" si="1"/>
        <v>9</v>
      </c>
      <c r="J12" s="26">
        <f>'Evaluator 5'!D9</f>
        <v>30</v>
      </c>
      <c r="K12" s="24">
        <f t="shared" si="2"/>
        <v>30</v>
      </c>
      <c r="L12" s="32">
        <f t="shared" si="3"/>
        <v>1</v>
      </c>
      <c r="N12" s="27">
        <f t="shared" si="4"/>
        <v>75.599999999999994</v>
      </c>
      <c r="O12" s="32">
        <f t="shared" si="5"/>
        <v>9</v>
      </c>
    </row>
    <row r="13" spans="1:15" x14ac:dyDescent="0.2">
      <c r="A13" s="29" t="str">
        <f>'Evaluator 5'!A10:D10</f>
        <v>Greenwood Asher &amp; Associates</v>
      </c>
      <c r="B13" s="24">
        <f>'Evaluator 1'!H10</f>
        <v>62</v>
      </c>
      <c r="C13" s="24">
        <f>'Evaluator 2'!H10</f>
        <v>62</v>
      </c>
      <c r="D13" s="24">
        <f>'Evaluator 3'!H10</f>
        <v>51.6</v>
      </c>
      <c r="E13" s="24">
        <f>'Evaluator 4'!H10</f>
        <v>58.399999999999991</v>
      </c>
      <c r="F13" s="25">
        <f>'Evaluator 5'!H10</f>
        <v>69.2</v>
      </c>
      <c r="G13" s="24">
        <f t="shared" si="0"/>
        <v>60.64</v>
      </c>
      <c r="H13" s="32">
        <f t="shared" si="1"/>
        <v>5</v>
      </c>
      <c r="J13" s="26">
        <f>'Evaluator 5'!D10</f>
        <v>27</v>
      </c>
      <c r="K13" s="24">
        <f t="shared" si="2"/>
        <v>27</v>
      </c>
      <c r="L13" s="32">
        <f t="shared" si="3"/>
        <v>5</v>
      </c>
      <c r="N13" s="27">
        <f t="shared" si="4"/>
        <v>87.64</v>
      </c>
      <c r="O13" s="32">
        <f t="shared" si="5"/>
        <v>5</v>
      </c>
    </row>
    <row r="14" spans="1:15" x14ac:dyDescent="0.2">
      <c r="A14" s="29" t="str">
        <f>'Evaluator 5'!A11:D11</f>
        <v>McKee-Burke</v>
      </c>
      <c r="B14" s="24">
        <f>'Evaluator 1'!H11</f>
        <v>38</v>
      </c>
      <c r="C14" s="24">
        <f>'Evaluator 2'!H11</f>
        <v>26</v>
      </c>
      <c r="D14" s="24">
        <f>'Evaluator 3'!H11</f>
        <v>30</v>
      </c>
      <c r="E14" s="24">
        <f>'Evaluator 4'!H11</f>
        <v>19</v>
      </c>
      <c r="F14" s="25">
        <f>'Evaluator 5'!H11</f>
        <v>14</v>
      </c>
      <c r="G14" s="24">
        <f t="shared" si="0"/>
        <v>25.4</v>
      </c>
      <c r="H14" s="32">
        <f t="shared" si="1"/>
        <v>10</v>
      </c>
      <c r="J14" s="26">
        <f>'Evaluator 5'!D11</f>
        <v>6</v>
      </c>
      <c r="K14" s="24">
        <f t="shared" si="2"/>
        <v>6</v>
      </c>
      <c r="L14" s="32">
        <f t="shared" si="3"/>
        <v>7</v>
      </c>
      <c r="N14" s="27">
        <f t="shared" si="4"/>
        <v>31.4</v>
      </c>
      <c r="O14" s="32">
        <f t="shared" si="5"/>
        <v>10</v>
      </c>
    </row>
    <row r="15" spans="1:15" x14ac:dyDescent="0.2">
      <c r="A15" s="29" t="str">
        <f>'Evaluator 5'!A12:D12</f>
        <v>Nepstaff Staffing</v>
      </c>
      <c r="B15" s="24">
        <f>'Evaluator 1'!H12</f>
        <v>22</v>
      </c>
      <c r="C15" s="24">
        <f>'Evaluator 2'!H12</f>
        <v>16</v>
      </c>
      <c r="D15" s="24">
        <f>'Evaluator 3'!H12</f>
        <v>19.600000000000001</v>
      </c>
      <c r="E15" s="24">
        <f>'Evaluator 4'!H12</f>
        <v>4</v>
      </c>
      <c r="F15" s="25">
        <f>'Evaluator 5'!H12</f>
        <v>14</v>
      </c>
      <c r="G15" s="24">
        <f t="shared" si="0"/>
        <v>15.12</v>
      </c>
      <c r="H15" s="32">
        <f t="shared" si="1"/>
        <v>14</v>
      </c>
      <c r="J15" s="26">
        <f>'Evaluator 5'!D12</f>
        <v>6</v>
      </c>
      <c r="K15" s="24">
        <f t="shared" si="2"/>
        <v>6</v>
      </c>
      <c r="L15" s="32">
        <f t="shared" si="3"/>
        <v>7</v>
      </c>
      <c r="N15" s="27">
        <f t="shared" si="4"/>
        <v>21.119999999999997</v>
      </c>
      <c r="O15" s="32">
        <f t="shared" si="5"/>
        <v>14</v>
      </c>
    </row>
    <row r="16" spans="1:15" x14ac:dyDescent="0.2">
      <c r="A16" s="29" t="str">
        <f>'Evaluator 5'!A13:D13</f>
        <v>Octagon Consulting</v>
      </c>
      <c r="B16" s="24">
        <f>'Evaluator 1'!H13</f>
        <v>22</v>
      </c>
      <c r="C16" s="24">
        <f>'Evaluator 2'!H13</f>
        <v>29.200000000000003</v>
      </c>
      <c r="D16" s="24">
        <f>'Evaluator 3'!H13</f>
        <v>18</v>
      </c>
      <c r="E16" s="24">
        <f>'Evaluator 4'!H13</f>
        <v>20</v>
      </c>
      <c r="F16" s="25">
        <f>'Evaluator 5'!H13</f>
        <v>14</v>
      </c>
      <c r="G16" s="24">
        <f t="shared" si="0"/>
        <v>20.64</v>
      </c>
      <c r="H16" s="32">
        <f t="shared" si="1"/>
        <v>12</v>
      </c>
      <c r="J16" s="26">
        <f>'Evaluator 5'!D13</f>
        <v>6</v>
      </c>
      <c r="K16" s="24">
        <f t="shared" si="2"/>
        <v>6</v>
      </c>
      <c r="L16" s="32">
        <f t="shared" si="3"/>
        <v>7</v>
      </c>
      <c r="N16" s="27">
        <f t="shared" si="4"/>
        <v>26.64</v>
      </c>
      <c r="O16" s="32">
        <f t="shared" si="5"/>
        <v>12</v>
      </c>
    </row>
    <row r="17" spans="1:15" x14ac:dyDescent="0.2">
      <c r="A17" s="29" t="str">
        <f>'Evaluator 5'!A14:D14</f>
        <v>Parker Executive Search</v>
      </c>
      <c r="B17" s="24">
        <f>'Evaluator 1'!H14</f>
        <v>44</v>
      </c>
      <c r="C17" s="24">
        <f>'Evaluator 2'!H14</f>
        <v>56</v>
      </c>
      <c r="D17" s="24">
        <f>'Evaluator 3'!H14</f>
        <v>62</v>
      </c>
      <c r="E17" s="24">
        <f>'Evaluator 4'!H14</f>
        <v>62</v>
      </c>
      <c r="F17" s="25">
        <f>'Evaluator 5'!H14</f>
        <v>70</v>
      </c>
      <c r="G17" s="24">
        <f t="shared" si="0"/>
        <v>58.8</v>
      </c>
      <c r="H17" s="32">
        <f t="shared" si="1"/>
        <v>6</v>
      </c>
      <c r="J17" s="26">
        <f>'Evaluator 5'!D14</f>
        <v>28.799999999999997</v>
      </c>
      <c r="K17" s="24">
        <f t="shared" si="2"/>
        <v>28.799999999999997</v>
      </c>
      <c r="L17" s="32">
        <f t="shared" si="3"/>
        <v>3</v>
      </c>
      <c r="N17" s="27">
        <f t="shared" si="4"/>
        <v>87.6</v>
      </c>
      <c r="O17" s="32">
        <f t="shared" si="5"/>
        <v>6</v>
      </c>
    </row>
    <row r="18" spans="1:15" x14ac:dyDescent="0.2">
      <c r="A18" s="29" t="str">
        <f>'Evaluator 5'!A15:D15</f>
        <v xml:space="preserve">Perfection Staffing </v>
      </c>
      <c r="B18" s="24">
        <f>'Evaluator 1'!H15</f>
        <v>22</v>
      </c>
      <c r="C18" s="24">
        <f>'Evaluator 2'!H15</f>
        <v>14</v>
      </c>
      <c r="D18" s="24">
        <f>'Evaluator 3'!H15</f>
        <v>18</v>
      </c>
      <c r="E18" s="24">
        <f>'Evaluator 4'!H15</f>
        <v>4</v>
      </c>
      <c r="F18" s="25">
        <f>'Evaluator 5'!H15</f>
        <v>14</v>
      </c>
      <c r="G18" s="24">
        <f t="shared" si="0"/>
        <v>14.4</v>
      </c>
      <c r="H18" s="32">
        <f t="shared" si="1"/>
        <v>15</v>
      </c>
      <c r="J18" s="26">
        <f>'Evaluator 5'!D15</f>
        <v>6</v>
      </c>
      <c r="K18" s="24">
        <f t="shared" si="2"/>
        <v>6</v>
      </c>
      <c r="L18" s="32">
        <f t="shared" si="3"/>
        <v>7</v>
      </c>
      <c r="N18" s="27">
        <f t="shared" si="4"/>
        <v>20.399999999999999</v>
      </c>
      <c r="O18" s="32">
        <f t="shared" si="5"/>
        <v>15</v>
      </c>
    </row>
    <row r="19" spans="1:15" x14ac:dyDescent="0.2">
      <c r="A19" s="29" t="str">
        <f>'Evaluator 5'!A16:D16</f>
        <v>R. William Funk</v>
      </c>
      <c r="B19" s="24">
        <f>'Evaluator 1'!H16</f>
        <v>58</v>
      </c>
      <c r="C19" s="24">
        <f>'Evaluator 2'!H16</f>
        <v>63.6</v>
      </c>
      <c r="D19" s="24">
        <f>'Evaluator 3'!H16</f>
        <v>54</v>
      </c>
      <c r="E19" s="24">
        <f>'Evaluator 4'!H16</f>
        <v>62.800000000000004</v>
      </c>
      <c r="F19" s="25">
        <f>'Evaluator 5'!H16</f>
        <v>69.2</v>
      </c>
      <c r="G19" s="24">
        <f t="shared" si="0"/>
        <v>61.52</v>
      </c>
      <c r="H19" s="32">
        <f t="shared" si="1"/>
        <v>4</v>
      </c>
      <c r="J19" s="26">
        <f>'Evaluator 5'!D16</f>
        <v>28.799999999999997</v>
      </c>
      <c r="K19" s="24">
        <f t="shared" si="2"/>
        <v>28.799999999999997</v>
      </c>
      <c r="L19" s="32">
        <f t="shared" si="3"/>
        <v>3</v>
      </c>
      <c r="N19" s="27">
        <f t="shared" si="4"/>
        <v>90.32</v>
      </c>
      <c r="O19" s="32">
        <f t="shared" si="5"/>
        <v>3</v>
      </c>
    </row>
    <row r="20" spans="1:15" x14ac:dyDescent="0.2">
      <c r="A20" s="29" t="str">
        <f>'Evaluator 5'!A17:D17</f>
        <v>SP&amp;A Executive Search</v>
      </c>
      <c r="B20" s="24">
        <f>'Evaluator 1'!H17</f>
        <v>48</v>
      </c>
      <c r="C20" s="24">
        <f>'Evaluator 2'!H17</f>
        <v>69.2</v>
      </c>
      <c r="D20" s="24">
        <f>'Evaluator 3'!H17</f>
        <v>62</v>
      </c>
      <c r="E20" s="24">
        <f>'Evaluator 4'!H17</f>
        <v>62.800000000000004</v>
      </c>
      <c r="F20" s="25">
        <f>'Evaluator 5'!H17</f>
        <v>70</v>
      </c>
      <c r="G20" s="24">
        <f t="shared" si="0"/>
        <v>62.4</v>
      </c>
      <c r="H20" s="32">
        <f t="shared" si="1"/>
        <v>3</v>
      </c>
      <c r="J20" s="26">
        <f>'Evaluator 5'!D17</f>
        <v>27</v>
      </c>
      <c r="K20" s="24">
        <f t="shared" si="2"/>
        <v>27</v>
      </c>
      <c r="L20" s="32">
        <f t="shared" si="3"/>
        <v>5</v>
      </c>
      <c r="N20" s="27">
        <f t="shared" si="4"/>
        <v>89.4</v>
      </c>
      <c r="O20" s="32">
        <f t="shared" si="5"/>
        <v>4</v>
      </c>
    </row>
    <row r="21" spans="1:15" x14ac:dyDescent="0.2">
      <c r="A21" s="29" t="str">
        <f>'Evaluator 5'!A18:D18</f>
        <v>Zenith Search Partners</v>
      </c>
      <c r="B21" s="24">
        <f>'Evaluator 1'!H18</f>
        <v>26</v>
      </c>
      <c r="C21" s="24">
        <f>'Evaluator 2'!H18</f>
        <v>14</v>
      </c>
      <c r="D21" s="24">
        <f>'Evaluator 3'!H18</f>
        <v>22</v>
      </c>
      <c r="E21" s="24">
        <f>'Evaluator 4'!H18</f>
        <v>4</v>
      </c>
      <c r="F21" s="25">
        <f>'Evaluator 5'!H18</f>
        <v>14</v>
      </c>
      <c r="G21" s="24">
        <f t="shared" si="0"/>
        <v>16</v>
      </c>
      <c r="H21" s="32">
        <f>RANK(G21,$G$7:$G$21,0)</f>
        <v>13</v>
      </c>
      <c r="J21" s="26">
        <f>'Evaluator 5'!D18</f>
        <v>6</v>
      </c>
      <c r="K21" s="24">
        <f t="shared" si="2"/>
        <v>6</v>
      </c>
      <c r="L21" s="32">
        <f t="shared" si="3"/>
        <v>7</v>
      </c>
      <c r="N21" s="27">
        <f t="shared" si="4"/>
        <v>22</v>
      </c>
      <c r="O21" s="32">
        <f t="shared" si="5"/>
        <v>13</v>
      </c>
    </row>
    <row r="32" spans="1:15" x14ac:dyDescent="0.2">
      <c r="A32" s="30" t="s">
        <v>21</v>
      </c>
    </row>
    <row r="33" spans="1:1" x14ac:dyDescent="0.2">
      <c r="A33" s="30"/>
    </row>
  </sheetData>
  <mergeCells count="4">
    <mergeCell ref="N5:O5"/>
    <mergeCell ref="G5:H5"/>
    <mergeCell ref="K5:L5"/>
    <mergeCell ref="A3:H3"/>
  </mergeCells>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8"/>
  <sheetViews>
    <sheetView tabSelected="1" workbookViewId="0">
      <selection activeCell="B14" sqref="B14:D14"/>
    </sheetView>
  </sheetViews>
  <sheetFormatPr defaultRowHeight="12.75" x14ac:dyDescent="0.2"/>
  <cols>
    <col min="1" max="1" width="20.7109375" style="42" customWidth="1"/>
    <col min="2" max="13" width="9.5703125" style="42" customWidth="1"/>
    <col min="14" max="16384" width="9.140625" style="42"/>
  </cols>
  <sheetData>
    <row r="1" spans="1:13" ht="15.75" customHeight="1" x14ac:dyDescent="0.25">
      <c r="A1" s="86" t="s">
        <v>38</v>
      </c>
      <c r="B1" s="86"/>
      <c r="C1" s="86"/>
      <c r="D1" s="86"/>
      <c r="E1" s="86"/>
      <c r="F1" s="86"/>
      <c r="G1" s="86"/>
      <c r="H1" s="86"/>
      <c r="I1" s="86"/>
      <c r="J1" s="41"/>
    </row>
    <row r="2" spans="1:13" ht="15.75" x14ac:dyDescent="0.25">
      <c r="A2" s="87" t="s">
        <v>39</v>
      </c>
      <c r="B2" s="87"/>
      <c r="C2" s="87"/>
      <c r="D2" s="87"/>
      <c r="E2" s="87"/>
      <c r="F2" s="87"/>
      <c r="G2" s="87"/>
      <c r="H2" s="87"/>
      <c r="I2" s="87"/>
      <c r="J2" s="43"/>
    </row>
    <row r="3" spans="1:13" x14ac:dyDescent="0.2">
      <c r="A3" s="44" t="s">
        <v>40</v>
      </c>
      <c r="B3" s="88"/>
      <c r="C3" s="88"/>
      <c r="D3" s="88"/>
    </row>
    <row r="4" spans="1:13" ht="15" customHeight="1" x14ac:dyDescent="0.2">
      <c r="A4" s="44" t="s">
        <v>41</v>
      </c>
      <c r="B4" s="89">
        <v>44378</v>
      </c>
      <c r="C4" s="89"/>
      <c r="D4" s="89"/>
      <c r="E4" s="45"/>
    </row>
    <row r="5" spans="1:13" ht="20.25" customHeight="1" x14ac:dyDescent="0.25">
      <c r="A5" s="90" t="s">
        <v>42</v>
      </c>
      <c r="B5" s="90"/>
      <c r="C5" s="46"/>
      <c r="D5" s="46"/>
      <c r="E5" s="46"/>
      <c r="F5" s="46"/>
      <c r="G5" s="46"/>
      <c r="H5" s="47"/>
      <c r="I5" s="47"/>
    </row>
    <row r="6" spans="1:13" ht="24.75" customHeight="1" thickBot="1" x14ac:dyDescent="0.25">
      <c r="A6" s="48"/>
      <c r="B6" s="91" t="s">
        <v>43</v>
      </c>
      <c r="C6" s="91"/>
      <c r="D6" s="91"/>
      <c r="E6" s="91"/>
      <c r="F6" s="91"/>
      <c r="G6" s="91"/>
      <c r="H6" s="91"/>
      <c r="I6" s="91"/>
    </row>
    <row r="7" spans="1:13" ht="15" customHeight="1" x14ac:dyDescent="0.25">
      <c r="B7" s="49"/>
    </row>
    <row r="8" spans="1:13" ht="15" customHeight="1" x14ac:dyDescent="0.25">
      <c r="B8" s="49"/>
    </row>
    <row r="9" spans="1:13" ht="15" customHeight="1" x14ac:dyDescent="0.25">
      <c r="B9" s="49"/>
    </row>
    <row r="10" spans="1:13" ht="15" customHeight="1" x14ac:dyDescent="0.2"/>
    <row r="11" spans="1:13" ht="11.25" customHeight="1" thickBot="1" x14ac:dyDescent="0.25"/>
    <row r="12" spans="1:13" s="50" customFormat="1" ht="13.5" thickBot="1" x14ac:dyDescent="0.25">
      <c r="B12" s="79" t="s">
        <v>44</v>
      </c>
      <c r="C12" s="80"/>
      <c r="D12" s="81"/>
      <c r="E12" s="79" t="s">
        <v>45</v>
      </c>
      <c r="F12" s="80"/>
      <c r="G12" s="81"/>
      <c r="H12" s="79" t="s">
        <v>46</v>
      </c>
      <c r="I12" s="80"/>
      <c r="J12" s="81"/>
      <c r="K12" s="79" t="s">
        <v>47</v>
      </c>
      <c r="L12" s="80"/>
      <c r="M12" s="81"/>
    </row>
    <row r="13" spans="1:13" s="50" customFormat="1" ht="112.5" customHeight="1" x14ac:dyDescent="0.2">
      <c r="B13" s="82" t="s">
        <v>55</v>
      </c>
      <c r="C13" s="83"/>
      <c r="D13" s="84"/>
      <c r="E13" s="85" t="s">
        <v>48</v>
      </c>
      <c r="F13" s="83"/>
      <c r="G13" s="84"/>
      <c r="H13" s="85" t="s">
        <v>49</v>
      </c>
      <c r="I13" s="83"/>
      <c r="J13" s="84"/>
      <c r="K13" s="85" t="s">
        <v>50</v>
      </c>
      <c r="L13" s="83"/>
      <c r="M13" s="84"/>
    </row>
    <row r="14" spans="1:13" s="52" customFormat="1" ht="11.25" customHeight="1" x14ac:dyDescent="0.2">
      <c r="A14" s="51"/>
      <c r="B14" s="73" t="s">
        <v>51</v>
      </c>
      <c r="C14" s="74"/>
      <c r="D14" s="75"/>
      <c r="E14" s="73" t="s">
        <v>51</v>
      </c>
      <c r="F14" s="74"/>
      <c r="G14" s="75"/>
      <c r="H14" s="73" t="s">
        <v>51</v>
      </c>
      <c r="I14" s="74"/>
      <c r="J14" s="75"/>
      <c r="K14" s="73" t="s">
        <v>51</v>
      </c>
      <c r="L14" s="74"/>
      <c r="M14" s="75"/>
    </row>
    <row r="15" spans="1:13" s="52" customFormat="1" x14ac:dyDescent="0.2">
      <c r="A15" s="53" t="s">
        <v>23</v>
      </c>
      <c r="B15" s="76"/>
      <c r="C15" s="77"/>
      <c r="D15" s="78"/>
      <c r="E15" s="76"/>
      <c r="F15" s="77"/>
      <c r="G15" s="78"/>
      <c r="H15" s="76"/>
      <c r="I15" s="77"/>
      <c r="J15" s="78"/>
      <c r="K15" s="76"/>
      <c r="L15" s="77"/>
      <c r="M15" s="78"/>
    </row>
    <row r="16" spans="1:13" s="52" customFormat="1" x14ac:dyDescent="0.2">
      <c r="A16" s="54" t="s">
        <v>24</v>
      </c>
      <c r="B16" s="70"/>
      <c r="C16" s="71"/>
      <c r="D16" s="72"/>
      <c r="E16" s="70"/>
      <c r="F16" s="71"/>
      <c r="G16" s="72"/>
      <c r="H16" s="70"/>
      <c r="I16" s="71"/>
      <c r="J16" s="72"/>
      <c r="K16" s="70"/>
      <c r="L16" s="71"/>
      <c r="M16" s="72"/>
    </row>
    <row r="17" spans="1:13" s="52" customFormat="1" x14ac:dyDescent="0.2">
      <c r="A17" s="54" t="s">
        <v>25</v>
      </c>
      <c r="B17" s="70"/>
      <c r="C17" s="71"/>
      <c r="D17" s="72"/>
      <c r="E17" s="70"/>
      <c r="F17" s="71"/>
      <c r="G17" s="72"/>
      <c r="H17" s="70"/>
      <c r="I17" s="71"/>
      <c r="J17" s="72"/>
      <c r="K17" s="70"/>
      <c r="L17" s="71"/>
      <c r="M17" s="72"/>
    </row>
    <row r="18" spans="1:13" s="52" customFormat="1" x14ac:dyDescent="0.2">
      <c r="A18" s="54" t="s">
        <v>26</v>
      </c>
      <c r="B18" s="70"/>
      <c r="C18" s="71"/>
      <c r="D18" s="72"/>
      <c r="E18" s="70"/>
      <c r="F18" s="71"/>
      <c r="G18" s="72"/>
      <c r="H18" s="70"/>
      <c r="I18" s="71"/>
      <c r="J18" s="72"/>
      <c r="K18" s="70"/>
      <c r="L18" s="71"/>
      <c r="M18" s="72"/>
    </row>
    <row r="19" spans="1:13" s="52" customFormat="1" x14ac:dyDescent="0.2">
      <c r="A19" s="54" t="s">
        <v>27</v>
      </c>
      <c r="B19" s="70"/>
      <c r="C19" s="71"/>
      <c r="D19" s="72"/>
      <c r="E19" s="70"/>
      <c r="F19" s="71"/>
      <c r="G19" s="72"/>
      <c r="H19" s="70"/>
      <c r="I19" s="71"/>
      <c r="J19" s="72"/>
      <c r="K19" s="70"/>
      <c r="L19" s="71"/>
      <c r="M19" s="72"/>
    </row>
    <row r="20" spans="1:13" s="52" customFormat="1" x14ac:dyDescent="0.2">
      <c r="A20" s="54" t="s">
        <v>28</v>
      </c>
      <c r="B20" s="70"/>
      <c r="C20" s="71"/>
      <c r="D20" s="72"/>
      <c r="E20" s="70"/>
      <c r="F20" s="71"/>
      <c r="G20" s="72"/>
      <c r="H20" s="70"/>
      <c r="I20" s="71"/>
      <c r="J20" s="72"/>
      <c r="K20" s="70"/>
      <c r="L20" s="71"/>
      <c r="M20" s="72"/>
    </row>
    <row r="21" spans="1:13" s="52" customFormat="1" ht="24" x14ac:dyDescent="0.2">
      <c r="A21" s="54" t="s">
        <v>29</v>
      </c>
      <c r="B21" s="70"/>
      <c r="C21" s="71"/>
      <c r="D21" s="72"/>
      <c r="E21" s="70"/>
      <c r="F21" s="71"/>
      <c r="G21" s="72"/>
      <c r="H21" s="70"/>
      <c r="I21" s="71"/>
      <c r="J21" s="72"/>
      <c r="K21" s="70"/>
      <c r="L21" s="71"/>
      <c r="M21" s="72"/>
    </row>
    <row r="22" spans="1:13" s="52" customFormat="1" x14ac:dyDescent="0.2">
      <c r="A22" s="54" t="s">
        <v>30</v>
      </c>
      <c r="B22" s="70"/>
      <c r="C22" s="71"/>
      <c r="D22" s="72"/>
      <c r="E22" s="70"/>
      <c r="F22" s="71"/>
      <c r="G22" s="72"/>
      <c r="H22" s="70"/>
      <c r="I22" s="71"/>
      <c r="J22" s="72"/>
      <c r="K22" s="70"/>
      <c r="L22" s="71"/>
      <c r="M22" s="72"/>
    </row>
    <row r="23" spans="1:13" s="52" customFormat="1" x14ac:dyDescent="0.2">
      <c r="A23" s="54" t="s">
        <v>31</v>
      </c>
      <c r="B23" s="70"/>
      <c r="C23" s="71"/>
      <c r="D23" s="72"/>
      <c r="E23" s="70"/>
      <c r="F23" s="71"/>
      <c r="G23" s="72"/>
      <c r="H23" s="70"/>
      <c r="I23" s="71"/>
      <c r="J23" s="72"/>
      <c r="K23" s="70"/>
      <c r="L23" s="71"/>
      <c r="M23" s="72"/>
    </row>
    <row r="24" spans="1:13" s="52" customFormat="1" x14ac:dyDescent="0.2">
      <c r="A24" s="54" t="s">
        <v>32</v>
      </c>
      <c r="B24" s="70"/>
      <c r="C24" s="71"/>
      <c r="D24" s="72"/>
      <c r="E24" s="70"/>
      <c r="F24" s="71"/>
      <c r="G24" s="72"/>
      <c r="H24" s="70"/>
      <c r="I24" s="71"/>
      <c r="J24" s="72"/>
      <c r="K24" s="70"/>
      <c r="L24" s="71"/>
      <c r="M24" s="72"/>
    </row>
    <row r="25" spans="1:13" s="52" customFormat="1" x14ac:dyDescent="0.2">
      <c r="A25" s="54" t="s">
        <v>33</v>
      </c>
      <c r="B25" s="70"/>
      <c r="C25" s="71"/>
      <c r="D25" s="72"/>
      <c r="E25" s="70"/>
      <c r="F25" s="71"/>
      <c r="G25" s="72"/>
      <c r="H25" s="70"/>
      <c r="I25" s="71"/>
      <c r="J25" s="72"/>
      <c r="K25" s="70"/>
      <c r="L25" s="71"/>
      <c r="M25" s="72"/>
    </row>
    <row r="26" spans="1:13" s="52" customFormat="1" x14ac:dyDescent="0.2">
      <c r="A26" s="54" t="s">
        <v>52</v>
      </c>
      <c r="B26" s="70"/>
      <c r="C26" s="71"/>
      <c r="D26" s="72"/>
      <c r="E26" s="70"/>
      <c r="F26" s="71"/>
      <c r="G26" s="72"/>
      <c r="H26" s="70"/>
      <c r="I26" s="71"/>
      <c r="J26" s="72"/>
      <c r="K26" s="70"/>
      <c r="L26" s="71"/>
      <c r="M26" s="72"/>
    </row>
    <row r="27" spans="1:13" s="52" customFormat="1" x14ac:dyDescent="0.2">
      <c r="A27" s="54" t="s">
        <v>35</v>
      </c>
      <c r="B27" s="70"/>
      <c r="C27" s="71"/>
      <c r="D27" s="72"/>
      <c r="E27" s="70"/>
      <c r="F27" s="71"/>
      <c r="G27" s="72"/>
      <c r="H27" s="70"/>
      <c r="I27" s="71"/>
      <c r="J27" s="72"/>
      <c r="K27" s="70"/>
      <c r="L27" s="71"/>
      <c r="M27" s="72"/>
    </row>
    <row r="28" spans="1:13" s="52" customFormat="1" x14ac:dyDescent="0.2">
      <c r="A28" s="54" t="s">
        <v>36</v>
      </c>
      <c r="B28" s="70"/>
      <c r="C28" s="71"/>
      <c r="D28" s="72"/>
      <c r="E28" s="70"/>
      <c r="F28" s="71"/>
      <c r="G28" s="72"/>
      <c r="H28" s="70"/>
      <c r="I28" s="71"/>
      <c r="J28" s="72"/>
      <c r="K28" s="70"/>
      <c r="L28" s="71"/>
      <c r="M28" s="72"/>
    </row>
    <row r="29" spans="1:13" s="52" customFormat="1" x14ac:dyDescent="0.2">
      <c r="A29" s="54" t="s">
        <v>37</v>
      </c>
      <c r="B29" s="70"/>
      <c r="C29" s="71"/>
      <c r="D29" s="72"/>
      <c r="E29" s="70"/>
      <c r="F29" s="71"/>
      <c r="G29" s="72"/>
      <c r="H29" s="70"/>
      <c r="I29" s="71"/>
      <c r="J29" s="72"/>
      <c r="K29" s="70"/>
      <c r="L29" s="71"/>
      <c r="M29" s="72"/>
    </row>
    <row r="30" spans="1:13" s="56" customFormat="1" ht="7.5" customHeight="1" x14ac:dyDescent="0.2">
      <c r="A30" s="55"/>
      <c r="B30" s="55"/>
      <c r="C30" s="55"/>
      <c r="D30" s="55"/>
      <c r="E30" s="55"/>
      <c r="F30" s="55"/>
      <c r="G30" s="55"/>
      <c r="H30" s="55"/>
      <c r="I30" s="55"/>
      <c r="J30" s="55"/>
      <c r="K30" s="55"/>
      <c r="L30" s="55"/>
      <c r="M30" s="55"/>
    </row>
    <row r="31" spans="1:13" s="57" customFormat="1" ht="6.75" customHeight="1" x14ac:dyDescent="0.2"/>
    <row r="33" spans="1:13" x14ac:dyDescent="0.2">
      <c r="A33" s="58"/>
      <c r="G33" s="59"/>
      <c r="H33" s="59"/>
    </row>
    <row r="34" spans="1:13" x14ac:dyDescent="0.2">
      <c r="A34" s="60" t="s">
        <v>53</v>
      </c>
      <c r="G34" s="59"/>
      <c r="H34" s="59"/>
      <c r="I34" s="59"/>
      <c r="J34" s="59"/>
    </row>
    <row r="35" spans="1:13" ht="15" x14ac:dyDescent="0.25">
      <c r="A35" s="61"/>
      <c r="B35" s="62"/>
      <c r="C35" s="62"/>
      <c r="G35" s="59"/>
      <c r="H35" s="59"/>
      <c r="I35" s="59"/>
      <c r="J35" s="59"/>
    </row>
    <row r="36" spans="1:13" ht="15" x14ac:dyDescent="0.25">
      <c r="A36" s="61"/>
      <c r="B36" s="62"/>
      <c r="C36" s="62"/>
      <c r="G36" s="59"/>
      <c r="H36" s="59"/>
      <c r="I36" s="59"/>
      <c r="J36" s="59"/>
    </row>
    <row r="37" spans="1:13" ht="15" x14ac:dyDescent="0.25">
      <c r="A37" s="61"/>
      <c r="B37" s="62"/>
      <c r="C37" s="62"/>
      <c r="G37" s="59"/>
      <c r="H37" s="59"/>
      <c r="I37" s="59"/>
      <c r="J37" s="59"/>
    </row>
    <row r="38" spans="1:13" ht="15" x14ac:dyDescent="0.25">
      <c r="A38" s="61"/>
      <c r="B38" s="62"/>
      <c r="C38" s="62"/>
      <c r="G38" s="59"/>
      <c r="H38" s="59"/>
      <c r="I38" s="59"/>
      <c r="J38" s="59"/>
    </row>
    <row r="39" spans="1:13" ht="15" x14ac:dyDescent="0.25">
      <c r="A39" s="63"/>
      <c r="B39" s="62"/>
      <c r="C39" s="62"/>
      <c r="G39" s="59"/>
      <c r="H39" s="59"/>
      <c r="I39" s="59"/>
      <c r="J39" s="59"/>
    </row>
    <row r="40" spans="1:13" x14ac:dyDescent="0.2">
      <c r="I40" s="59"/>
      <c r="J40" s="59"/>
      <c r="K40" s="59"/>
      <c r="L40" s="59"/>
    </row>
    <row r="41" spans="1:13" x14ac:dyDescent="0.2">
      <c r="I41" s="59"/>
      <c r="J41" s="59"/>
      <c r="K41" s="59"/>
      <c r="L41" s="59"/>
      <c r="M41" s="59"/>
    </row>
    <row r="42" spans="1:13" x14ac:dyDescent="0.2">
      <c r="L42" s="59"/>
      <c r="M42" s="59"/>
    </row>
    <row r="43" spans="1:13" x14ac:dyDescent="0.2">
      <c r="L43" s="59"/>
      <c r="M43" s="59"/>
    </row>
    <row r="44" spans="1:13" x14ac:dyDescent="0.2">
      <c r="L44" s="59"/>
      <c r="M44" s="59"/>
    </row>
    <row r="45" spans="1:13" x14ac:dyDescent="0.2">
      <c r="L45" s="59"/>
      <c r="M45" s="59"/>
    </row>
    <row r="58" spans="1:1" x14ac:dyDescent="0.2">
      <c r="A58" s="64" t="s">
        <v>54</v>
      </c>
    </row>
  </sheetData>
  <mergeCells count="78">
    <mergeCell ref="B6:I6"/>
    <mergeCell ref="A1:I1"/>
    <mergeCell ref="A2:I2"/>
    <mergeCell ref="B3:D3"/>
    <mergeCell ref="B4:D4"/>
    <mergeCell ref="A5:B5"/>
    <mergeCell ref="B12:D12"/>
    <mergeCell ref="E12:G12"/>
    <mergeCell ref="H12:J12"/>
    <mergeCell ref="K12:M12"/>
    <mergeCell ref="B13:D13"/>
    <mergeCell ref="E13:G13"/>
    <mergeCell ref="H13:J13"/>
    <mergeCell ref="K13:M13"/>
    <mergeCell ref="B14:D14"/>
    <mergeCell ref="E14:G14"/>
    <mergeCell ref="H14:J14"/>
    <mergeCell ref="K14:M14"/>
    <mergeCell ref="B15:D15"/>
    <mergeCell ref="E15:G15"/>
    <mergeCell ref="H15:J15"/>
    <mergeCell ref="K15:M15"/>
    <mergeCell ref="B16:D16"/>
    <mergeCell ref="E16:G16"/>
    <mergeCell ref="H16:J16"/>
    <mergeCell ref="K16:M16"/>
    <mergeCell ref="B17:D17"/>
    <mergeCell ref="E17:G17"/>
    <mergeCell ref="H17:J17"/>
    <mergeCell ref="K17:M17"/>
    <mergeCell ref="B18:D18"/>
    <mergeCell ref="E18:G18"/>
    <mergeCell ref="H18:J18"/>
    <mergeCell ref="K18:M18"/>
    <mergeCell ref="B19:D19"/>
    <mergeCell ref="E19:G19"/>
    <mergeCell ref="H19:J19"/>
    <mergeCell ref="K19:M19"/>
    <mergeCell ref="B20:D20"/>
    <mergeCell ref="E20:G20"/>
    <mergeCell ref="H20:J20"/>
    <mergeCell ref="K20:M20"/>
    <mergeCell ref="B21:D21"/>
    <mergeCell ref="E21:G21"/>
    <mergeCell ref="H21:J21"/>
    <mergeCell ref="K21:M21"/>
    <mergeCell ref="B22:D22"/>
    <mergeCell ref="E22:G22"/>
    <mergeCell ref="H22:J22"/>
    <mergeCell ref="K22:M22"/>
    <mergeCell ref="B23:D23"/>
    <mergeCell ref="E23:G23"/>
    <mergeCell ref="H23:J23"/>
    <mergeCell ref="K23:M23"/>
    <mergeCell ref="B24:D24"/>
    <mergeCell ref="E24:G24"/>
    <mergeCell ref="H24:J24"/>
    <mergeCell ref="K24:M24"/>
    <mergeCell ref="B25:D25"/>
    <mergeCell ref="E25:G25"/>
    <mergeCell ref="H25:J25"/>
    <mergeCell ref="K25:M25"/>
    <mergeCell ref="B26:D26"/>
    <mergeCell ref="E26:G26"/>
    <mergeCell ref="H26:J26"/>
    <mergeCell ref="K26:M26"/>
    <mergeCell ref="B27:D27"/>
    <mergeCell ref="E27:G27"/>
    <mergeCell ref="H27:J27"/>
    <mergeCell ref="K27:M27"/>
    <mergeCell ref="B28:D28"/>
    <mergeCell ref="E28:G28"/>
    <mergeCell ref="H28:J28"/>
    <mergeCell ref="K28:M28"/>
    <mergeCell ref="B29:D29"/>
    <mergeCell ref="E29:G29"/>
    <mergeCell ref="H29:J29"/>
    <mergeCell ref="K29:M29"/>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Evaluator 1</vt:lpstr>
      <vt:lpstr>Evaluator 2</vt:lpstr>
      <vt:lpstr>Evaluator 3</vt:lpstr>
      <vt:lpstr>Evaluator 4</vt:lpstr>
      <vt:lpstr>Evaluator 5</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Cisneros, Selene</cp:lastModifiedBy>
  <cp:lastPrinted>2013-06-21T21:40:12Z</cp:lastPrinted>
  <dcterms:created xsi:type="dcterms:W3CDTF">2013-06-21T21:38:22Z</dcterms:created>
  <dcterms:modified xsi:type="dcterms:W3CDTF">2022-01-27T18:34:55Z</dcterms:modified>
</cp:coreProperties>
</file>