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T:\PURCHASING_New\Contracts Reporting\FY2021\04_Open Record Evaluations\"/>
    </mc:Choice>
  </mc:AlternateContent>
  <bookViews>
    <workbookView xWindow="0" yWindow="0" windowWidth="28800" windowHeight="12435" tabRatio="867"/>
  </bookViews>
  <sheets>
    <sheet name="Evaluator 1" sheetId="2" r:id="rId1"/>
    <sheet name="Evaluator 2" sheetId="3" r:id="rId2"/>
    <sheet name="Evaluator 3" sheetId="5" r:id="rId3"/>
    <sheet name="Evaluator 4" sheetId="9" r:id="rId4"/>
    <sheet name="Evaluator 5" sheetId="10" r:id="rId5"/>
    <sheet name="Evaluator 6" sheetId="15" r:id="rId6"/>
    <sheet name="Evlauator 7" sheetId="17" r:id="rId7"/>
    <sheet name="Summary" sheetId="1" r:id="rId8"/>
    <sheet name="Evaluation" sheetId="18" r:id="rId9"/>
  </sheets>
  <definedNames>
    <definedName name="_AtRisk_SimSetting_AutomaticallyGenerateReports" hidden="1">FALSE</definedName>
    <definedName name="_AtRisk_SimSetting_AutomaticResultsDisplayMode" hidden="1">2</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FALSE</definedName>
    <definedName name="_AtRisk_SimSetting_LiveUpdatePeriod" hidden="1">-1</definedName>
    <definedName name="_AtRisk_SimSetting_RandomNumberGenerator" hidden="1">7</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1</definedName>
    <definedName name="_AtRisk_SimSetting_StdRecalcWithoutRiskStatic" hidden="1">0</definedName>
    <definedName name="_AtRisk_SimSetting_StdRecalcWithoutRiskStaticPercentile" hidden="1">0.5</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5000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2</definedName>
    <definedName name="RiskUpdateDisplay" hidden="1">FALSE</definedName>
    <definedName name="RiskUseDifferentSeedForEachSim" hidden="1">FALSE</definedName>
    <definedName name="RiskUseFixedSeed" hidden="1">TRUE</definedName>
    <definedName name="RiskUseMultipleCPUs" hidden="1">TRUE</definedName>
  </definedNames>
  <calcPr calcId="152511"/>
</workbook>
</file>

<file path=xl/calcChain.xml><?xml version="1.0" encoding="utf-8"?>
<calcChain xmlns="http://schemas.openxmlformats.org/spreadsheetml/2006/main">
  <c r="L8" i="1" l="1"/>
  <c r="M8" i="1"/>
  <c r="N8" i="1"/>
  <c r="O8" i="1"/>
  <c r="P8" i="1"/>
  <c r="Q8" i="1"/>
  <c r="L9" i="1"/>
  <c r="M9" i="1"/>
  <c r="N9" i="1"/>
  <c r="O9" i="1"/>
  <c r="P9" i="1"/>
  <c r="Q9" i="1"/>
  <c r="L10" i="1"/>
  <c r="M10" i="1"/>
  <c r="N10" i="1"/>
  <c r="O10" i="1"/>
  <c r="P10" i="1"/>
  <c r="Q10" i="1"/>
  <c r="L11" i="1"/>
  <c r="M11" i="1"/>
  <c r="N11" i="1"/>
  <c r="O11" i="1"/>
  <c r="P11" i="1"/>
  <c r="Q11" i="1"/>
  <c r="L12" i="1"/>
  <c r="M12" i="1"/>
  <c r="N12" i="1"/>
  <c r="O12" i="1"/>
  <c r="P12" i="1"/>
  <c r="Q12" i="1"/>
  <c r="L13" i="1"/>
  <c r="M13" i="1"/>
  <c r="N13" i="1"/>
  <c r="O13" i="1"/>
  <c r="P13" i="1"/>
  <c r="Q13" i="1"/>
  <c r="L14" i="1"/>
  <c r="M14" i="1"/>
  <c r="N14" i="1"/>
  <c r="O14" i="1"/>
  <c r="P14" i="1"/>
  <c r="Q14" i="1"/>
  <c r="L15" i="1"/>
  <c r="M15" i="1"/>
  <c r="N15" i="1"/>
  <c r="O15" i="1"/>
  <c r="P15" i="1"/>
  <c r="Q15" i="1"/>
  <c r="L16" i="1"/>
  <c r="M16" i="1"/>
  <c r="N16" i="1"/>
  <c r="O16" i="1"/>
  <c r="P16" i="1"/>
  <c r="Q16" i="1"/>
  <c r="L17" i="1"/>
  <c r="M17" i="1"/>
  <c r="N17" i="1"/>
  <c r="O17" i="1"/>
  <c r="P17" i="1"/>
  <c r="Q17" i="1"/>
  <c r="L18" i="1"/>
  <c r="M18" i="1"/>
  <c r="N18" i="1"/>
  <c r="O18" i="1"/>
  <c r="P18" i="1"/>
  <c r="Q18" i="1"/>
  <c r="Q7" i="1"/>
  <c r="P7" i="1"/>
  <c r="O7" i="1"/>
  <c r="N7" i="1"/>
  <c r="M7" i="1"/>
  <c r="L7" i="1"/>
  <c r="B8" i="1"/>
  <c r="C8" i="1"/>
  <c r="D8" i="1"/>
  <c r="E8" i="1"/>
  <c r="F8" i="1"/>
  <c r="G8" i="1"/>
  <c r="B9" i="1"/>
  <c r="C9" i="1"/>
  <c r="D9" i="1"/>
  <c r="E9" i="1"/>
  <c r="F9" i="1"/>
  <c r="G9" i="1"/>
  <c r="B10" i="1"/>
  <c r="C10" i="1"/>
  <c r="D10" i="1"/>
  <c r="E10" i="1"/>
  <c r="F10" i="1"/>
  <c r="G10" i="1"/>
  <c r="B11" i="1"/>
  <c r="C11" i="1"/>
  <c r="D11" i="1"/>
  <c r="E11" i="1"/>
  <c r="F11" i="1"/>
  <c r="G11" i="1"/>
  <c r="B12" i="1"/>
  <c r="C12" i="1"/>
  <c r="D12" i="1"/>
  <c r="E12" i="1"/>
  <c r="F12" i="1"/>
  <c r="G12" i="1"/>
  <c r="B13" i="1"/>
  <c r="C13" i="1"/>
  <c r="D13" i="1"/>
  <c r="E13" i="1"/>
  <c r="F13" i="1"/>
  <c r="G13" i="1"/>
  <c r="B14" i="1"/>
  <c r="C14" i="1"/>
  <c r="D14" i="1"/>
  <c r="E14" i="1"/>
  <c r="F14" i="1"/>
  <c r="G14" i="1"/>
  <c r="B15" i="1"/>
  <c r="C15" i="1"/>
  <c r="D15" i="1"/>
  <c r="E15" i="1"/>
  <c r="F15" i="1"/>
  <c r="G15" i="1"/>
  <c r="B16" i="1"/>
  <c r="C16" i="1"/>
  <c r="D16" i="1"/>
  <c r="E16" i="1"/>
  <c r="F16" i="1"/>
  <c r="G16" i="1"/>
  <c r="B17" i="1"/>
  <c r="C17" i="1"/>
  <c r="D17" i="1"/>
  <c r="E17" i="1"/>
  <c r="F17" i="1"/>
  <c r="G17" i="1"/>
  <c r="B18" i="1"/>
  <c r="C18" i="1"/>
  <c r="D18" i="1"/>
  <c r="E18" i="1"/>
  <c r="F18" i="1"/>
  <c r="G18" i="1"/>
  <c r="G7" i="1"/>
  <c r="F7" i="1"/>
  <c r="E7" i="1"/>
  <c r="D7" i="1"/>
  <c r="C7" i="1"/>
  <c r="B7" i="1"/>
  <c r="A8" i="1"/>
  <c r="A9" i="1"/>
  <c r="A10" i="1"/>
  <c r="A11" i="1"/>
  <c r="A12" i="1"/>
  <c r="A13" i="1"/>
  <c r="A14" i="1"/>
  <c r="A15" i="1"/>
  <c r="A16" i="1"/>
  <c r="A17" i="1"/>
  <c r="A18" i="1"/>
  <c r="A7" i="1"/>
  <c r="I15" i="17"/>
  <c r="H18" i="1" s="1"/>
  <c r="I14" i="17"/>
  <c r="H17" i="1" s="1"/>
  <c r="I13" i="17"/>
  <c r="H16" i="1" s="1"/>
  <c r="I12" i="17"/>
  <c r="H15" i="1" s="1"/>
  <c r="I11" i="17"/>
  <c r="H14" i="1" s="1"/>
  <c r="I10" i="17"/>
  <c r="H13" i="1" s="1"/>
  <c r="I9" i="17"/>
  <c r="H12" i="1" s="1"/>
  <c r="I8" i="17"/>
  <c r="H11" i="1" s="1"/>
  <c r="I7" i="17"/>
  <c r="H10" i="1" s="1"/>
  <c r="I6" i="17"/>
  <c r="H9" i="1" s="1"/>
  <c r="I5" i="17"/>
  <c r="H8" i="1" s="1"/>
  <c r="I4" i="17"/>
  <c r="H7" i="1" s="1"/>
  <c r="R7" i="1" s="1"/>
  <c r="I15" i="15"/>
  <c r="I14" i="15"/>
  <c r="I13" i="15"/>
  <c r="I12" i="15"/>
  <c r="I11" i="15"/>
  <c r="I10" i="15"/>
  <c r="I9" i="15"/>
  <c r="I8" i="15"/>
  <c r="I7" i="15"/>
  <c r="I6" i="15"/>
  <c r="I5" i="15"/>
  <c r="I4" i="15"/>
  <c r="I15" i="10"/>
  <c r="I14" i="10"/>
  <c r="I13" i="10"/>
  <c r="I12" i="10"/>
  <c r="I11" i="10"/>
  <c r="I10" i="10"/>
  <c r="I9" i="10"/>
  <c r="I8" i="10"/>
  <c r="I7" i="10"/>
  <c r="I6" i="10"/>
  <c r="I5" i="10"/>
  <c r="I4" i="10"/>
  <c r="I15" i="9"/>
  <c r="I14" i="9"/>
  <c r="I13" i="9"/>
  <c r="I12" i="9"/>
  <c r="I11" i="9"/>
  <c r="I10" i="9"/>
  <c r="I9" i="9"/>
  <c r="I8" i="9"/>
  <c r="I7" i="9"/>
  <c r="I6" i="9"/>
  <c r="I5" i="9"/>
  <c r="I4" i="9"/>
  <c r="I15" i="5"/>
  <c r="I14" i="5"/>
  <c r="I13" i="5"/>
  <c r="I12" i="5"/>
  <c r="I11" i="5"/>
  <c r="I10" i="5"/>
  <c r="I9" i="5"/>
  <c r="I8" i="5"/>
  <c r="I7" i="5"/>
  <c r="I6" i="5"/>
  <c r="I5" i="5"/>
  <c r="I4" i="5"/>
  <c r="I15" i="3"/>
  <c r="I14" i="3"/>
  <c r="I13" i="3"/>
  <c r="I12" i="3"/>
  <c r="I11" i="3"/>
  <c r="I10" i="3"/>
  <c r="I9" i="3"/>
  <c r="I8" i="3"/>
  <c r="I7" i="3"/>
  <c r="I6" i="3"/>
  <c r="I5" i="3"/>
  <c r="I4" i="3"/>
  <c r="I5" i="2"/>
  <c r="I6" i="2"/>
  <c r="I7" i="2"/>
  <c r="I8" i="2"/>
  <c r="I9" i="2"/>
  <c r="I10" i="2"/>
  <c r="I11" i="2"/>
  <c r="I12" i="2"/>
  <c r="I13" i="2"/>
  <c r="I14" i="2"/>
  <c r="I15" i="2"/>
  <c r="I4" i="2"/>
  <c r="R11" i="1" l="1"/>
  <c r="S11" i="1" s="1"/>
  <c r="I11" i="1"/>
  <c r="R15" i="1"/>
  <c r="S15" i="1" s="1"/>
  <c r="I15" i="1"/>
  <c r="I8" i="1"/>
  <c r="R8" i="1"/>
  <c r="S8" i="1" s="1"/>
  <c r="I12" i="1"/>
  <c r="R12" i="1"/>
  <c r="S12" i="1" s="1"/>
  <c r="I16" i="1"/>
  <c r="R16" i="1"/>
  <c r="S16" i="1" s="1"/>
  <c r="R9" i="1"/>
  <c r="S9" i="1" s="1"/>
  <c r="I9" i="1"/>
  <c r="R13" i="1"/>
  <c r="S13" i="1" s="1"/>
  <c r="I13" i="1"/>
  <c r="R17" i="1"/>
  <c r="S17" i="1" s="1"/>
  <c r="I17" i="1"/>
  <c r="R10" i="1"/>
  <c r="I10" i="1"/>
  <c r="R14" i="1"/>
  <c r="S14" i="1" s="1"/>
  <c r="I14" i="1"/>
  <c r="R18" i="1"/>
  <c r="S18" i="1" s="1"/>
  <c r="I18" i="1"/>
  <c r="S10" i="1"/>
  <c r="M6" i="1"/>
  <c r="N6" i="1"/>
  <c r="O6" i="1"/>
  <c r="P6" i="1"/>
  <c r="Q6" i="1"/>
  <c r="R6" i="1"/>
  <c r="L6" i="1"/>
  <c r="I7" i="1" l="1"/>
  <c r="S7" i="1" l="1"/>
  <c r="T7" i="1" l="1"/>
  <c r="T13" i="1"/>
  <c r="T10" i="1"/>
  <c r="T11" i="1"/>
  <c r="T12" i="1"/>
  <c r="T17" i="1"/>
  <c r="T14" i="1"/>
  <c r="T9" i="1"/>
  <c r="T16" i="1"/>
  <c r="T18" i="1"/>
  <c r="T15" i="1"/>
  <c r="T8" i="1"/>
</calcChain>
</file>

<file path=xl/comments1.xml><?xml version="1.0" encoding="utf-8"?>
<comments xmlns="http://schemas.openxmlformats.org/spreadsheetml/2006/main">
  <authors>
    <author>Jamil, Hasan R</author>
  </authors>
  <commentList>
    <comment ref="A5" authorId="0" shapeId="0">
      <text>
        <r>
          <rPr>
            <b/>
            <sz val="10"/>
            <color indexed="81"/>
            <rFont val="Tahoma"/>
            <family val="2"/>
          </rPr>
          <t xml:space="preserve">Non Disclosure Agreement
</t>
        </r>
        <r>
          <rPr>
            <sz val="9"/>
            <color indexed="81"/>
            <rFont val="Tahoma"/>
            <family val="2"/>
          </rPr>
          <t xml:space="preserve">
--By receipt of the Non-Disclosure Statement below, you have acknowledged and will not divulge any information concerning this submittal / evaluation to anyone who is not part of the committee.
--Scores are not divulged between team members during the evaluation period. Total score / summary sheet will be distributed among team members after the evaluation completion date.
--Evaluate submittals independently and impartially.
--If a respondent / vendor contacts you, please refer them to the purchaser. No communication is allowed between respondents / vendors and evaluators during the evaluation period.
--If an evaluation team member has questions on a submittal, submit in writing to the Purchaser. The Purchaser will contact the respondent, obtain an explanation and prepare a written response. All committee members will be provided a copy of the response.
--Please safeguard the submittals when not evaluating.
--Please note that evaluator comments written on the matrix are subject to the Open Records Act.
--Questions regarding the contents, status or ranking of any submitted responses will be coordinated through the team leader and committee members. Please do not give biased opinions about respondents and  /or the content of their responses.
--Please email your completed evaluation matrix to the Purchaser no later than the deadline above.
I,  the person named  above, hereby certify that the following statements are true and correct and that I understand and agree to be bound by the commitments contained herein. 
I am acting at the request of the  </t>
        </r>
        <r>
          <rPr>
            <b/>
            <sz val="9"/>
            <color indexed="81"/>
            <rFont val="Tahoma"/>
            <family val="2"/>
          </rPr>
          <t>University of Houston System</t>
        </r>
        <r>
          <rPr>
            <sz val="9"/>
            <color indexed="81"/>
            <rFont val="Tahoma"/>
            <family val="2"/>
          </rPr>
          <t xml:space="preserve">  as a participant in the procurement above.
I am acting of my own accord and am not acting under duress. I am not currently employed by, nor am I receiving any compensation from, nor have I been the recipient of any present or future economic opportunity, employment, gift, loan, gratuity, special discount, trip, favor, or service in connection with any responses or involved respondent in return for favorable consideration. I have no preconceived position on the relative merits of any of the submitted responses nor have I established a personal preference or position on the worth or standing of any respondent participating in this action.
I agree not to disclose or otherwise divulge any information pertaining to the contents, status, or ranking of any submitted responses to anyone other than the evaluation team leader or other evaluation team members. I understand the terms "disclose or otherwise divulge" to include, but are not limited to, reproduction of any part or portion of any responses, or removal of same from designated areas without prior authorization from the evaluation team leader. I agree to perform any and all evaluations of said submitted responses in an unbiased manner, to the best of my ability, and with the best interest of the State of Texas paramount in all decisions.</t>
        </r>
      </text>
    </comment>
  </commentList>
</comments>
</file>

<file path=xl/sharedStrings.xml><?xml version="1.0" encoding="utf-8"?>
<sst xmlns="http://schemas.openxmlformats.org/spreadsheetml/2006/main" count="183" uniqueCount="52">
  <si>
    <t xml:space="preserve">RESPONDENT SUMMARY </t>
  </si>
  <si>
    <t>Evaluator 1</t>
  </si>
  <si>
    <t>Evaluator 2</t>
  </si>
  <si>
    <t>Evaluator 3</t>
  </si>
  <si>
    <t>Evaluator 4</t>
  </si>
  <si>
    <t>Evaluator 5</t>
  </si>
  <si>
    <t>Criteria 1</t>
  </si>
  <si>
    <t>Criteria 2</t>
  </si>
  <si>
    <t>Criteria 3</t>
  </si>
  <si>
    <t>Criteria 4</t>
  </si>
  <si>
    <t>Criteria 5</t>
  </si>
  <si>
    <t>EVALUATION SUMMARY</t>
  </si>
  <si>
    <t>updated 11/17</t>
  </si>
  <si>
    <t>Rank of Average</t>
  </si>
  <si>
    <t>Rank</t>
  </si>
  <si>
    <t>Average Total Score</t>
  </si>
  <si>
    <t>Avg of comm rank per vendor</t>
  </si>
  <si>
    <t>Total</t>
  </si>
  <si>
    <t>Evaluator 6</t>
  </si>
  <si>
    <t>Evaluator 7</t>
  </si>
  <si>
    <t>Advisian</t>
  </si>
  <si>
    <t>Affiliated Engineers</t>
  </si>
  <si>
    <t>Burns &amp; McDonnell</t>
  </si>
  <si>
    <t>ESG - CenterPoint Energy</t>
  </si>
  <si>
    <t>EXP</t>
  </si>
  <si>
    <t>Guernsey</t>
  </si>
  <si>
    <t>IMEG</t>
  </si>
  <si>
    <t>Integral Group</t>
  </si>
  <si>
    <t>Jacobs</t>
  </si>
  <si>
    <t>Page</t>
  </si>
  <si>
    <t>Shah Smith and Associates</t>
  </si>
  <si>
    <t>Veregy</t>
  </si>
  <si>
    <t>RFQ730-21038 Utility Infrastructure Assessment and Energy Master Plan</t>
  </si>
  <si>
    <t xml:space="preserve">University of Houston Evaluation Matrix </t>
  </si>
  <si>
    <t>Name</t>
  </si>
  <si>
    <t>Evaluation Due Date</t>
  </si>
  <si>
    <t>5/28/2021 @ 3PM</t>
  </si>
  <si>
    <t>Non Disclosure Agreement</t>
  </si>
  <si>
    <t>By initialing, I agree that I have read and understood the Non Disclosure Agreement.</t>
  </si>
  <si>
    <t xml:space="preserve"> Criteria 1</t>
  </si>
  <si>
    <t xml:space="preserve"> Criteria 2</t>
  </si>
  <si>
    <t xml:space="preserve"> Criteria 3</t>
  </si>
  <si>
    <t xml:space="preserve"> Criteria 4</t>
  </si>
  <si>
    <t xml:space="preserve"> Criteria 5</t>
  </si>
  <si>
    <t>Relevant Project Team and Individual Team Member Experience and Capabilities 
(Section 4.3)</t>
  </si>
  <si>
    <t>Quality of Energy Master Planning 
(Section 4.4)</t>
  </si>
  <si>
    <t>Methodology and Best Practices 
(Section 4.5)</t>
  </si>
  <si>
    <t>Financial Stability 
(Section 4.6)</t>
  </si>
  <si>
    <t>Quality and Responsiveness of Qualifications 
(Section 4.7)</t>
  </si>
  <si>
    <t>Points (1-5)</t>
  </si>
  <si>
    <t xml:space="preserve">Committee Members: </t>
  </si>
  <si>
    <t>Updated: 10/19</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</si>
</sst>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quot;* #,##0.00_);_(&quot;$&quot;* \(#,##0.00\);_(&quot;$&quot;* &quot;-&quot;??_);_(@_)"/>
    <numFmt numFmtId="43" formatCode="_(* #,##0.00_);_(* \(#,##0.00\);_(* &quot;-&quot;??_);_(@_)"/>
    <numFmt numFmtId="164" formatCode="[$-F800]dddd\,\ mmmm\ dd\,\ yyyy"/>
  </numFmts>
  <fonts count="59"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name val="Arial"/>
      <family val="2"/>
    </font>
    <font>
      <sz val="12"/>
      <name val="Arial"/>
      <family val="2"/>
    </font>
    <font>
      <sz val="10"/>
      <name val="Arial"/>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2"/>
      <color rgb="FFFF0000"/>
      <name val="Arial"/>
      <family val="2"/>
    </font>
    <font>
      <b/>
      <sz val="11"/>
      <name val="Arial"/>
      <family val="2"/>
    </font>
    <font>
      <sz val="11"/>
      <name val="Arial"/>
      <family val="2"/>
    </font>
    <font>
      <sz val="8"/>
      <name val="Arial"/>
      <family val="2"/>
    </font>
    <font>
      <b/>
      <sz val="10"/>
      <color theme="1"/>
      <name val="Arial"/>
      <family val="2"/>
    </font>
    <font>
      <b/>
      <sz val="10"/>
      <name val="Arial"/>
      <family val="2"/>
    </font>
    <font>
      <sz val="10"/>
      <color rgb="FFFF0000"/>
      <name val="Arial"/>
      <family val="2"/>
    </font>
    <font>
      <sz val="10"/>
      <name val="Arial"/>
      <family val="2"/>
    </font>
    <font>
      <sz val="10"/>
      <color theme="1"/>
      <name val="Arial"/>
      <family val="2"/>
    </font>
    <font>
      <u/>
      <sz val="11"/>
      <color theme="10"/>
      <name val="Calibri"/>
      <family val="2"/>
      <scheme val="minor"/>
    </font>
    <font>
      <b/>
      <u/>
      <sz val="11"/>
      <color theme="10"/>
      <name val="Calibri"/>
      <family val="2"/>
      <scheme val="minor"/>
    </font>
    <font>
      <sz val="9"/>
      <name val="Arial"/>
      <family val="2"/>
    </font>
    <font>
      <b/>
      <sz val="8"/>
      <name val="Arial"/>
      <family val="2"/>
    </font>
    <font>
      <b/>
      <sz val="10"/>
      <color rgb="FFFF0000"/>
      <name val="Arial"/>
      <family val="2"/>
    </font>
    <font>
      <b/>
      <sz val="10"/>
      <color rgb="FF000000"/>
      <name val="Arial"/>
      <family val="2"/>
    </font>
    <font>
      <b/>
      <sz val="10"/>
      <color indexed="81"/>
      <name val="Tahoma"/>
      <family val="2"/>
    </font>
    <font>
      <sz val="9"/>
      <color indexed="81"/>
      <name val="Tahoma"/>
      <family val="2"/>
    </font>
    <font>
      <b/>
      <sz val="9"/>
      <color indexed="81"/>
      <name val="Tahoma"/>
      <family val="2"/>
    </font>
  </fonts>
  <fills count="29">
    <fill>
      <patternFill patternType="none"/>
    </fill>
    <fill>
      <patternFill patternType="gray125"/>
    </fill>
    <fill>
      <patternFill patternType="solid">
        <fgColor indexed="26"/>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theme="0" tint="-4.9989318521683403E-2"/>
        <bgColor indexed="64"/>
      </patternFill>
    </fill>
    <fill>
      <patternFill patternType="solid">
        <fgColor theme="0"/>
        <bgColor indexed="64"/>
      </patternFill>
    </fill>
    <fill>
      <patternFill patternType="solid">
        <fgColor rgb="FFFFFF00"/>
        <bgColor indexed="64"/>
      </patternFill>
    </fill>
    <fill>
      <patternFill patternType="solid">
        <fgColor theme="0" tint="-0.14999847407452621"/>
        <bgColor indexed="64"/>
      </patternFill>
    </fill>
    <fill>
      <patternFill patternType="solid">
        <fgColor theme="0" tint="-0.34998626667073579"/>
        <bgColor indexed="64"/>
      </patternFill>
    </fill>
  </fills>
  <borders count="26">
    <border>
      <left/>
      <right/>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right/>
      <top/>
      <bottom style="hair">
        <color auto="1"/>
      </bottom>
      <diagonal/>
    </border>
    <border>
      <left style="medium">
        <color auto="1"/>
      </left>
      <right/>
      <top/>
      <bottom style="hair">
        <color auto="1"/>
      </bottom>
      <diagonal/>
    </border>
    <border>
      <left style="medium">
        <color auto="1"/>
      </left>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hair">
        <color indexed="64"/>
      </bottom>
      <diagonal/>
    </border>
    <border>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top style="thin">
        <color indexed="64"/>
      </top>
      <bottom/>
      <diagonal/>
    </border>
  </borders>
  <cellStyleXfs count="120">
    <xf numFmtId="0" fontId="0" fillId="0" borderId="0"/>
    <xf numFmtId="44" fontId="22" fillId="0" borderId="0" applyFont="0" applyFill="0" applyBorder="0" applyAlignment="0" applyProtection="0"/>
    <xf numFmtId="0" fontId="22" fillId="0" borderId="0"/>
    <xf numFmtId="0" fontId="19" fillId="0" borderId="0"/>
    <xf numFmtId="0" fontId="19" fillId="0" borderId="0"/>
    <xf numFmtId="0" fontId="22" fillId="2" borderId="1" applyNumberFormat="0" applyFont="0" applyAlignment="0" applyProtection="0"/>
    <xf numFmtId="0" fontId="24" fillId="3" borderId="0" applyNumberFormat="0" applyBorder="0" applyAlignment="0" applyProtection="0"/>
    <xf numFmtId="0" fontId="24" fillId="4" borderId="0" applyNumberFormat="0" applyBorder="0" applyAlignment="0" applyProtection="0"/>
    <xf numFmtId="0" fontId="24" fillId="5" borderId="0" applyNumberFormat="0" applyBorder="0" applyAlignment="0" applyProtection="0"/>
    <xf numFmtId="0" fontId="24" fillId="6" borderId="0" applyNumberFormat="0" applyBorder="0" applyAlignment="0" applyProtection="0"/>
    <xf numFmtId="0" fontId="24" fillId="7" borderId="0" applyNumberFormat="0" applyBorder="0" applyAlignment="0" applyProtection="0"/>
    <xf numFmtId="0" fontId="24" fillId="8"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11" borderId="0" applyNumberFormat="0" applyBorder="0" applyAlignment="0" applyProtection="0"/>
    <xf numFmtId="0" fontId="24" fillId="6" borderId="0" applyNumberFormat="0" applyBorder="0" applyAlignment="0" applyProtection="0"/>
    <xf numFmtId="0" fontId="24" fillId="9" borderId="0" applyNumberFormat="0" applyBorder="0" applyAlignment="0" applyProtection="0"/>
    <xf numFmtId="0" fontId="24" fillId="12" borderId="0" applyNumberFormat="0" applyBorder="0" applyAlignment="0" applyProtection="0"/>
    <xf numFmtId="0" fontId="25" fillId="13" borderId="0" applyNumberFormat="0" applyBorder="0" applyAlignment="0" applyProtection="0"/>
    <xf numFmtId="0" fontId="25" fillId="10" borderId="0" applyNumberFormat="0" applyBorder="0" applyAlignment="0" applyProtection="0"/>
    <xf numFmtId="0" fontId="25" fillId="11"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25" fillId="16" borderId="0" applyNumberFormat="0" applyBorder="0" applyAlignment="0" applyProtection="0"/>
    <xf numFmtId="0" fontId="25" fillId="17" borderId="0" applyNumberFormat="0" applyBorder="0" applyAlignment="0" applyProtection="0"/>
    <xf numFmtId="0" fontId="25" fillId="18" borderId="0" applyNumberFormat="0" applyBorder="0" applyAlignment="0" applyProtection="0"/>
    <xf numFmtId="0" fontId="25" fillId="19"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25" fillId="20" borderId="0" applyNumberFormat="0" applyBorder="0" applyAlignment="0" applyProtection="0"/>
    <xf numFmtId="0" fontId="26" fillId="4" borderId="0" applyNumberFormat="0" applyBorder="0" applyAlignment="0" applyProtection="0"/>
    <xf numFmtId="0" fontId="27" fillId="21" borderId="2" applyNumberFormat="0" applyAlignment="0" applyProtection="0"/>
    <xf numFmtId="0" fontId="28" fillId="22" borderId="3" applyNumberFormat="0" applyAlignment="0" applyProtection="0"/>
    <xf numFmtId="0" fontId="29" fillId="0" borderId="0" applyNumberFormat="0" applyFill="0" applyBorder="0" applyAlignment="0" applyProtection="0"/>
    <xf numFmtId="0" fontId="30" fillId="5" borderId="0" applyNumberFormat="0" applyBorder="0" applyAlignment="0" applyProtection="0"/>
    <xf numFmtId="0" fontId="31" fillId="0" borderId="4" applyNumberFormat="0" applyFill="0" applyAlignment="0" applyProtection="0"/>
    <xf numFmtId="0" fontId="32" fillId="0" borderId="5" applyNumberFormat="0" applyFill="0" applyAlignment="0" applyProtection="0"/>
    <xf numFmtId="0" fontId="33" fillId="0" borderId="6" applyNumberFormat="0" applyFill="0" applyAlignment="0" applyProtection="0"/>
    <xf numFmtId="0" fontId="33" fillId="0" borderId="0" applyNumberFormat="0" applyFill="0" applyBorder="0" applyAlignment="0" applyProtection="0"/>
    <xf numFmtId="0" fontId="34" fillId="8" borderId="2" applyNumberFormat="0" applyAlignment="0" applyProtection="0"/>
    <xf numFmtId="0" fontId="35" fillId="0" borderId="7" applyNumberFormat="0" applyFill="0" applyAlignment="0" applyProtection="0"/>
    <xf numFmtId="0" fontId="36" fillId="23" borderId="0" applyNumberFormat="0" applyBorder="0" applyAlignment="0" applyProtection="0"/>
    <xf numFmtId="0" fontId="23" fillId="2" borderId="1" applyNumberFormat="0" applyFont="0" applyAlignment="0" applyProtection="0"/>
    <xf numFmtId="0" fontId="37" fillId="21" borderId="8" applyNumberFormat="0" applyAlignment="0" applyProtection="0"/>
    <xf numFmtId="0" fontId="38" fillId="0" borderId="0" applyNumberFormat="0" applyFill="0" applyBorder="0" applyAlignment="0" applyProtection="0"/>
    <xf numFmtId="0" fontId="39" fillId="0" borderId="9" applyNumberFormat="0" applyFill="0" applyAlignment="0" applyProtection="0"/>
    <xf numFmtId="0" fontId="40" fillId="0" borderId="0" applyNumberFormat="0" applyFill="0" applyBorder="0" applyAlignment="0" applyProtection="0"/>
    <xf numFmtId="0" fontId="18" fillId="0" borderId="0"/>
    <xf numFmtId="0" fontId="24" fillId="3" borderId="0" applyNumberFormat="0" applyBorder="0" applyAlignment="0" applyProtection="0"/>
    <xf numFmtId="0" fontId="24" fillId="4" borderId="0" applyNumberFormat="0" applyBorder="0" applyAlignment="0" applyProtection="0"/>
    <xf numFmtId="0" fontId="24" fillId="5" borderId="0" applyNumberFormat="0" applyBorder="0" applyAlignment="0" applyProtection="0"/>
    <xf numFmtId="0" fontId="24" fillId="6" borderId="0" applyNumberFormat="0" applyBorder="0" applyAlignment="0" applyProtection="0"/>
    <xf numFmtId="0" fontId="24" fillId="7" borderId="0" applyNumberFormat="0" applyBorder="0" applyAlignment="0" applyProtection="0"/>
    <xf numFmtId="0" fontId="24" fillId="8"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11" borderId="0" applyNumberFormat="0" applyBorder="0" applyAlignment="0" applyProtection="0"/>
    <xf numFmtId="0" fontId="24" fillId="6" borderId="0" applyNumberFormat="0" applyBorder="0" applyAlignment="0" applyProtection="0"/>
    <xf numFmtId="0" fontId="24" fillId="9" borderId="0" applyNumberFormat="0" applyBorder="0" applyAlignment="0" applyProtection="0"/>
    <xf numFmtId="0" fontId="24" fillId="12" borderId="0" applyNumberFormat="0" applyBorder="0" applyAlignment="0" applyProtection="0"/>
    <xf numFmtId="0" fontId="25" fillId="13" borderId="0" applyNumberFormat="0" applyBorder="0" applyAlignment="0" applyProtection="0"/>
    <xf numFmtId="0" fontId="25" fillId="10" borderId="0" applyNumberFormat="0" applyBorder="0" applyAlignment="0" applyProtection="0"/>
    <xf numFmtId="0" fontId="25" fillId="11"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25" fillId="16" borderId="0" applyNumberFormat="0" applyBorder="0" applyAlignment="0" applyProtection="0"/>
    <xf numFmtId="0" fontId="25" fillId="17" borderId="0" applyNumberFormat="0" applyBorder="0" applyAlignment="0" applyProtection="0"/>
    <xf numFmtId="0" fontId="25" fillId="18" borderId="0" applyNumberFormat="0" applyBorder="0" applyAlignment="0" applyProtection="0"/>
    <xf numFmtId="0" fontId="25" fillId="19"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25" fillId="20" borderId="0" applyNumberFormat="0" applyBorder="0" applyAlignment="0" applyProtection="0"/>
    <xf numFmtId="0" fontId="26" fillId="4" borderId="0" applyNumberFormat="0" applyBorder="0" applyAlignment="0" applyProtection="0"/>
    <xf numFmtId="0" fontId="27" fillId="21" borderId="2" applyNumberFormat="0" applyAlignment="0" applyProtection="0"/>
    <xf numFmtId="0" fontId="28" fillId="22" borderId="3" applyNumberFormat="0" applyAlignment="0" applyProtection="0"/>
    <xf numFmtId="0" fontId="29" fillId="0" borderId="0" applyNumberFormat="0" applyFill="0" applyBorder="0" applyAlignment="0" applyProtection="0"/>
    <xf numFmtId="0" fontId="30" fillId="5" borderId="0" applyNumberFormat="0" applyBorder="0" applyAlignment="0" applyProtection="0"/>
    <xf numFmtId="0" fontId="31" fillId="0" borderId="4" applyNumberFormat="0" applyFill="0" applyAlignment="0" applyProtection="0"/>
    <xf numFmtId="0" fontId="32" fillId="0" borderId="5" applyNumberFormat="0" applyFill="0" applyAlignment="0" applyProtection="0"/>
    <xf numFmtId="0" fontId="33" fillId="0" borderId="6" applyNumberFormat="0" applyFill="0" applyAlignment="0" applyProtection="0"/>
    <xf numFmtId="0" fontId="33" fillId="0" borderId="0" applyNumberFormat="0" applyFill="0" applyBorder="0" applyAlignment="0" applyProtection="0"/>
    <xf numFmtId="0" fontId="34" fillId="8" borderId="2" applyNumberFormat="0" applyAlignment="0" applyProtection="0"/>
    <xf numFmtId="0" fontId="35" fillId="0" borderId="7" applyNumberFormat="0" applyFill="0" applyAlignment="0" applyProtection="0"/>
    <xf numFmtId="0" fontId="36" fillId="23" borderId="0" applyNumberFormat="0" applyBorder="0" applyAlignment="0" applyProtection="0"/>
    <xf numFmtId="0" fontId="37" fillId="21" borderId="8" applyNumberFormat="0" applyAlignment="0" applyProtection="0"/>
    <xf numFmtId="0" fontId="38" fillId="0" borderId="0" applyNumberFormat="0" applyFill="0" applyBorder="0" applyAlignment="0" applyProtection="0"/>
    <xf numFmtId="0" fontId="39" fillId="0" borderId="9" applyNumberFormat="0" applyFill="0" applyAlignment="0" applyProtection="0"/>
    <xf numFmtId="0" fontId="40" fillId="0" borderId="0" applyNumberFormat="0" applyFill="0" applyBorder="0" applyAlignment="0" applyProtection="0"/>
    <xf numFmtId="0" fontId="22" fillId="0" borderId="0"/>
    <xf numFmtId="0" fontId="22" fillId="2" borderId="1" applyNumberFormat="0" applyFont="0" applyAlignment="0" applyProtection="0"/>
    <xf numFmtId="0" fontId="17" fillId="0" borderId="0"/>
    <xf numFmtId="0" fontId="16" fillId="0" borderId="0"/>
    <xf numFmtId="0" fontId="15" fillId="0" borderId="0"/>
    <xf numFmtId="0" fontId="14" fillId="0" borderId="0"/>
    <xf numFmtId="0" fontId="13" fillId="0" borderId="0"/>
    <xf numFmtId="0" fontId="12" fillId="0" borderId="0"/>
    <xf numFmtId="0" fontId="11" fillId="0" borderId="0"/>
    <xf numFmtId="0" fontId="10" fillId="0" borderId="0"/>
    <xf numFmtId="0" fontId="22" fillId="0" borderId="0"/>
    <xf numFmtId="0" fontId="22" fillId="2" borderId="1" applyNumberFormat="0" applyFont="0" applyAlignment="0" applyProtection="0"/>
    <xf numFmtId="0" fontId="10" fillId="0" borderId="0"/>
    <xf numFmtId="0" fontId="9" fillId="0" borderId="0"/>
    <xf numFmtId="0" fontId="9" fillId="0" borderId="0"/>
    <xf numFmtId="0" fontId="8" fillId="0" borderId="0"/>
    <xf numFmtId="0" fontId="8" fillId="0" borderId="0"/>
    <xf numFmtId="0" fontId="7" fillId="0" borderId="0"/>
    <xf numFmtId="43" fontId="22" fillId="0" borderId="0" applyFont="0" applyFill="0" applyBorder="0" applyAlignment="0" applyProtection="0"/>
    <xf numFmtId="0" fontId="6" fillId="0" borderId="0"/>
    <xf numFmtId="44" fontId="48" fillId="0" borderId="0" applyFont="0" applyFill="0" applyBorder="0" applyAlignment="0" applyProtection="0"/>
    <xf numFmtId="0" fontId="5" fillId="0" borderId="0"/>
    <xf numFmtId="0" fontId="4" fillId="0" borderId="0"/>
    <xf numFmtId="0" fontId="4" fillId="0" borderId="0"/>
    <xf numFmtId="0" fontId="3" fillId="0" borderId="0"/>
    <xf numFmtId="0" fontId="3" fillId="0" borderId="0"/>
    <xf numFmtId="9" fontId="3"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1" fillId="0" borderId="0"/>
    <xf numFmtId="0" fontId="50" fillId="0" borderId="0" applyNumberFormat="0" applyFill="0" applyBorder="0" applyAlignment="0" applyProtection="0"/>
  </cellStyleXfs>
  <cellXfs count="91">
    <xf numFmtId="0" fontId="0" fillId="0" borderId="0" xfId="0"/>
    <xf numFmtId="0" fontId="0" fillId="0" borderId="0" xfId="0" applyBorder="1"/>
    <xf numFmtId="0" fontId="20" fillId="0" borderId="0" xfId="0" applyFont="1" applyBorder="1" applyAlignment="1"/>
    <xf numFmtId="0" fontId="0" fillId="0" borderId="0" xfId="0" applyBorder="1"/>
    <xf numFmtId="0" fontId="20" fillId="0" borderId="0" xfId="0" applyFont="1" applyBorder="1" applyAlignment="1"/>
    <xf numFmtId="0" fontId="0" fillId="0" borderId="0" xfId="0"/>
    <xf numFmtId="0" fontId="22" fillId="0" borderId="0" xfId="0" applyFont="1"/>
    <xf numFmtId="0" fontId="0" fillId="0" borderId="0" xfId="0"/>
    <xf numFmtId="0" fontId="20" fillId="0" borderId="0" xfId="0" applyFont="1" applyBorder="1" applyAlignment="1">
      <alignment horizontal="left"/>
    </xf>
    <xf numFmtId="0" fontId="42" fillId="0" borderId="0" xfId="0" applyFont="1" applyBorder="1" applyAlignment="1">
      <alignment horizontal="left"/>
    </xf>
    <xf numFmtId="0" fontId="42" fillId="25" borderId="0" xfId="0" applyFont="1" applyFill="1" applyAlignment="1"/>
    <xf numFmtId="0" fontId="43" fillId="25" borderId="0" xfId="0" applyFont="1" applyFill="1"/>
    <xf numFmtId="0" fontId="21" fillId="25" borderId="0" xfId="0" applyFont="1" applyFill="1"/>
    <xf numFmtId="0" fontId="43" fillId="25" borderId="0" xfId="0" applyFont="1" applyFill="1" applyBorder="1"/>
    <xf numFmtId="0" fontId="20" fillId="25" borderId="0" xfId="0" applyFont="1" applyFill="1"/>
    <xf numFmtId="0" fontId="20" fillId="25" borderId="0" xfId="0" applyFont="1" applyFill="1" applyBorder="1" applyAlignment="1">
      <alignment horizontal="left" vertical="center"/>
    </xf>
    <xf numFmtId="0" fontId="20" fillId="25" borderId="0" xfId="0" applyFont="1" applyFill="1" applyBorder="1" applyAlignment="1">
      <alignment horizontal="right" textRotation="90" wrapText="1"/>
    </xf>
    <xf numFmtId="0" fontId="20" fillId="25" borderId="0" xfId="0" applyFont="1" applyFill="1" applyAlignment="1">
      <alignment horizontal="center" vertical="center"/>
    </xf>
    <xf numFmtId="0" fontId="21" fillId="25" borderId="11" xfId="0" applyFont="1" applyFill="1" applyBorder="1" applyAlignment="1">
      <alignment horizontal="right"/>
    </xf>
    <xf numFmtId="0" fontId="21" fillId="25" borderId="11" xfId="0" applyFont="1" applyFill="1" applyBorder="1" applyAlignment="1">
      <alignment horizontal="left"/>
    </xf>
    <xf numFmtId="0" fontId="44" fillId="25" borderId="0" xfId="0" applyFont="1" applyFill="1"/>
    <xf numFmtId="0" fontId="46" fillId="0" borderId="10" xfId="100" applyFont="1" applyBorder="1" applyAlignment="1">
      <alignment horizontal="right"/>
    </xf>
    <xf numFmtId="0" fontId="41" fillId="24" borderId="13" xfId="0" applyFont="1" applyFill="1" applyBorder="1" applyAlignment="1">
      <alignment horizontal="right" textRotation="90" wrapText="1"/>
    </xf>
    <xf numFmtId="0" fontId="42" fillId="25" borderId="0" xfId="0" applyFont="1" applyFill="1" applyAlignment="1">
      <alignment horizontal="right"/>
    </xf>
    <xf numFmtId="0" fontId="43" fillId="25" borderId="0" xfId="0" applyFont="1" applyFill="1" applyAlignment="1">
      <alignment horizontal="right"/>
    </xf>
    <xf numFmtId="0" fontId="21" fillId="25" borderId="11" xfId="0" applyFont="1" applyFill="1" applyBorder="1"/>
    <xf numFmtId="0" fontId="20" fillId="25" borderId="13" xfId="0" applyFont="1" applyFill="1" applyBorder="1" applyAlignment="1">
      <alignment horizontal="right" textRotation="90" wrapText="1"/>
    </xf>
    <xf numFmtId="4" fontId="21" fillId="25" borderId="12" xfId="0" applyNumberFormat="1" applyFont="1" applyFill="1" applyBorder="1" applyAlignment="1">
      <alignment horizontal="right"/>
    </xf>
    <xf numFmtId="0" fontId="21" fillId="25" borderId="12" xfId="0" applyFont="1" applyFill="1" applyBorder="1" applyAlignment="1">
      <alignment horizontal="right"/>
    </xf>
    <xf numFmtId="2" fontId="21" fillId="25" borderId="11" xfId="0" applyNumberFormat="1" applyFont="1" applyFill="1" applyBorder="1"/>
    <xf numFmtId="0" fontId="22" fillId="0" borderId="0" xfId="98" applyFont="1"/>
    <xf numFmtId="0" fontId="47" fillId="0" borderId="0" xfId="98" applyFont="1" applyFill="1" applyBorder="1"/>
    <xf numFmtId="0" fontId="22" fillId="0" borderId="0" xfId="98" applyFont="1"/>
    <xf numFmtId="0" fontId="22" fillId="0" borderId="0" xfId="98" applyFont="1"/>
    <xf numFmtId="0" fontId="21" fillId="26" borderId="0" xfId="0" applyFont="1" applyFill="1"/>
    <xf numFmtId="0" fontId="21" fillId="26" borderId="11" xfId="0" applyFont="1" applyFill="1" applyBorder="1" applyAlignment="1">
      <alignment horizontal="right"/>
    </xf>
    <xf numFmtId="4" fontId="21" fillId="26" borderId="12" xfId="0" applyNumberFormat="1" applyFont="1" applyFill="1" applyBorder="1" applyAlignment="1">
      <alignment horizontal="right"/>
    </xf>
    <xf numFmtId="0" fontId="21" fillId="26" borderId="11" xfId="0" applyFont="1" applyFill="1" applyBorder="1" applyAlignment="1">
      <alignment horizontal="left"/>
    </xf>
    <xf numFmtId="0" fontId="21" fillId="26" borderId="12" xfId="0" applyFont="1" applyFill="1" applyBorder="1" applyAlignment="1">
      <alignment horizontal="right"/>
    </xf>
    <xf numFmtId="0" fontId="21" fillId="26" borderId="11" xfId="0" applyFont="1" applyFill="1" applyBorder="1"/>
    <xf numFmtId="2" fontId="21" fillId="26" borderId="11" xfId="0" applyNumberFormat="1" applyFont="1" applyFill="1" applyBorder="1"/>
    <xf numFmtId="0" fontId="22" fillId="0" borderId="0" xfId="98" applyFont="1"/>
    <xf numFmtId="0" fontId="45" fillId="0" borderId="10" xfId="100" applyFont="1" applyBorder="1" applyAlignment="1">
      <alignment horizontal="center"/>
    </xf>
    <xf numFmtId="0" fontId="46" fillId="0" borderId="0" xfId="98" applyFont="1" applyAlignment="1">
      <alignment horizontal="left"/>
    </xf>
    <xf numFmtId="0" fontId="42" fillId="0" borderId="0" xfId="0" applyFont="1" applyFill="1" applyAlignment="1">
      <alignment horizontal="left"/>
    </xf>
    <xf numFmtId="0" fontId="42" fillId="25" borderId="0" xfId="0" applyFont="1" applyFill="1" applyAlignment="1">
      <alignment horizontal="right"/>
    </xf>
    <xf numFmtId="0" fontId="20" fillId="25" borderId="0" xfId="98" applyFont="1" applyFill="1" applyAlignment="1">
      <alignment horizontal="left" wrapText="1"/>
    </xf>
    <xf numFmtId="0" fontId="20" fillId="25" borderId="0" xfId="98" applyFont="1" applyFill="1" applyAlignment="1">
      <alignment wrapText="1"/>
    </xf>
    <xf numFmtId="0" fontId="22" fillId="25" borderId="0" xfId="98" applyFont="1" applyFill="1"/>
    <xf numFmtId="0" fontId="20" fillId="0" borderId="0" xfId="98" applyFont="1" applyFill="1" applyAlignment="1">
      <alignment horizontal="left"/>
    </xf>
    <xf numFmtId="0" fontId="21" fillId="25" borderId="0" xfId="98" applyFont="1" applyFill="1"/>
    <xf numFmtId="0" fontId="45" fillId="25" borderId="0" xfId="118" applyFont="1" applyFill="1" applyBorder="1" applyAlignment="1">
      <alignment horizontal="left"/>
    </xf>
    <xf numFmtId="0" fontId="22" fillId="26" borderId="0" xfId="118" applyFont="1" applyFill="1" applyBorder="1" applyAlignment="1">
      <alignment horizontal="center"/>
    </xf>
    <xf numFmtId="164" fontId="49" fillId="0" borderId="0" xfId="118" applyNumberFormat="1" applyFont="1" applyFill="1" applyBorder="1" applyAlignment="1">
      <alignment horizontal="center"/>
    </xf>
    <xf numFmtId="0" fontId="49" fillId="25" borderId="0" xfId="118" applyFont="1" applyFill="1" applyBorder="1" applyAlignment="1"/>
    <xf numFmtId="0" fontId="51" fillId="25" borderId="0" xfId="119" applyFont="1" applyFill="1" applyAlignment="1">
      <alignment horizontal="left" wrapText="1"/>
    </xf>
    <xf numFmtId="0" fontId="51" fillId="25" borderId="0" xfId="119" applyFont="1" applyFill="1" applyAlignment="1">
      <alignment wrapText="1"/>
    </xf>
    <xf numFmtId="0" fontId="22" fillId="25" borderId="0" xfId="98" applyFont="1" applyFill="1" applyAlignment="1"/>
    <xf numFmtId="0" fontId="22" fillId="26" borderId="14" xfId="98" applyFont="1" applyFill="1" applyBorder="1" applyAlignment="1">
      <alignment horizontal="center" wrapText="1"/>
    </xf>
    <xf numFmtId="0" fontId="52" fillId="25" borderId="0" xfId="98" applyFont="1" applyFill="1" applyAlignment="1">
      <alignment horizontal="left" wrapText="1"/>
    </xf>
    <xf numFmtId="0" fontId="50" fillId="25" borderId="0" xfId="119" applyFill="1"/>
    <xf numFmtId="0" fontId="22" fillId="25" borderId="0" xfId="98" applyFont="1" applyFill="1" applyAlignment="1">
      <alignment horizontal="center"/>
    </xf>
    <xf numFmtId="0" fontId="46" fillId="27" borderId="15" xfId="98" applyFont="1" applyFill="1" applyBorder="1" applyAlignment="1">
      <alignment horizontal="left"/>
    </xf>
    <xf numFmtId="0" fontId="46" fillId="27" borderId="16" xfId="98" applyFont="1" applyFill="1" applyBorder="1" applyAlignment="1">
      <alignment horizontal="left"/>
    </xf>
    <xf numFmtId="0" fontId="46" fillId="27" borderId="17" xfId="98" applyFont="1" applyFill="1" applyBorder="1" applyAlignment="1">
      <alignment horizontal="left"/>
    </xf>
    <xf numFmtId="0" fontId="44" fillId="25" borderId="15" xfId="98" applyFont="1" applyFill="1" applyBorder="1" applyAlignment="1">
      <alignment horizontal="left" vertical="top" wrapText="1"/>
    </xf>
    <xf numFmtId="0" fontId="44" fillId="25" borderId="16" xfId="98" applyFont="1" applyFill="1" applyBorder="1" applyAlignment="1">
      <alignment horizontal="left" vertical="top" wrapText="1"/>
    </xf>
    <xf numFmtId="0" fontId="44" fillId="25" borderId="17" xfId="98" applyFont="1" applyFill="1" applyBorder="1" applyAlignment="1">
      <alignment horizontal="left" vertical="top" wrapText="1"/>
    </xf>
    <xf numFmtId="0" fontId="53" fillId="25" borderId="0" xfId="98" applyFont="1" applyFill="1" applyAlignment="1">
      <alignment wrapText="1"/>
    </xf>
    <xf numFmtId="0" fontId="53" fillId="24" borderId="18" xfId="98" applyFont="1" applyFill="1" applyBorder="1" applyAlignment="1">
      <alignment horizontal="center" wrapText="1"/>
    </xf>
    <xf numFmtId="0" fontId="53" fillId="24" borderId="19" xfId="98" applyFont="1" applyFill="1" applyBorder="1" applyAlignment="1">
      <alignment horizontal="center" wrapText="1"/>
    </xf>
    <xf numFmtId="0" fontId="53" fillId="24" borderId="20" xfId="98" applyFont="1" applyFill="1" applyBorder="1" applyAlignment="1">
      <alignment horizontal="center" wrapText="1"/>
    </xf>
    <xf numFmtId="0" fontId="53" fillId="25" borderId="0" xfId="98" applyFont="1" applyFill="1" applyAlignment="1">
      <alignment horizontal="center" wrapText="1"/>
    </xf>
    <xf numFmtId="0" fontId="52" fillId="25" borderId="11" xfId="98" applyFont="1" applyFill="1" applyBorder="1" applyAlignment="1">
      <alignment wrapText="1"/>
    </xf>
    <xf numFmtId="0" fontId="22" fillId="26" borderId="12" xfId="98" applyFont="1" applyFill="1" applyBorder="1" applyAlignment="1">
      <alignment horizontal="center"/>
    </xf>
    <xf numFmtId="0" fontId="22" fillId="26" borderId="11" xfId="98" applyFont="1" applyFill="1" applyBorder="1" applyAlignment="1">
      <alignment horizontal="center"/>
    </xf>
    <xf numFmtId="0" fontId="22" fillId="26" borderId="21" xfId="98" applyFont="1" applyFill="1" applyBorder="1" applyAlignment="1">
      <alignment horizontal="center"/>
    </xf>
    <xf numFmtId="0" fontId="52" fillId="25" borderId="22" xfId="98" applyFont="1" applyFill="1" applyBorder="1" applyAlignment="1">
      <alignment wrapText="1"/>
    </xf>
    <xf numFmtId="0" fontId="22" fillId="26" borderId="23" xfId="98" applyFont="1" applyFill="1" applyBorder="1" applyAlignment="1">
      <alignment horizontal="center"/>
    </xf>
    <xf numFmtId="0" fontId="22" fillId="26" borderId="22" xfId="98" applyFont="1" applyFill="1" applyBorder="1" applyAlignment="1">
      <alignment horizontal="center"/>
    </xf>
    <xf numFmtId="0" fontId="22" fillId="26" borderId="24" xfId="98" applyFont="1" applyFill="1" applyBorder="1" applyAlignment="1">
      <alignment horizontal="center"/>
    </xf>
    <xf numFmtId="0" fontId="22" fillId="28" borderId="0" xfId="98" applyFont="1" applyFill="1" applyBorder="1"/>
    <xf numFmtId="0" fontId="22" fillId="28" borderId="25" xfId="98" applyFont="1" applyFill="1" applyBorder="1"/>
    <xf numFmtId="0" fontId="22" fillId="25" borderId="10" xfId="98" applyFont="1" applyFill="1" applyBorder="1"/>
    <xf numFmtId="0" fontId="54" fillId="25" borderId="0" xfId="98" applyFont="1" applyFill="1"/>
    <xf numFmtId="0" fontId="22" fillId="25" borderId="0" xfId="98" applyFont="1" applyFill="1" applyAlignment="1">
      <alignment wrapText="1"/>
    </xf>
    <xf numFmtId="0" fontId="55" fillId="0" borderId="0" xfId="118" applyFont="1" applyAlignment="1">
      <alignment horizontal="left"/>
    </xf>
    <xf numFmtId="0" fontId="52" fillId="25" borderId="0" xfId="98" applyFont="1" applyFill="1"/>
    <xf numFmtId="0" fontId="50" fillId="25" borderId="0" xfId="119" applyFill="1" applyAlignment="1"/>
    <xf numFmtId="0" fontId="52" fillId="25" borderId="0" xfId="98" applyFont="1" applyFill="1" applyAlignment="1">
      <alignment wrapText="1"/>
    </xf>
    <xf numFmtId="0" fontId="44" fillId="25" borderId="0" xfId="98" applyFont="1" applyFill="1"/>
  </cellXfs>
  <cellStyles count="120">
    <cellStyle name="20% - Accent1 2" xfId="48"/>
    <cellStyle name="20% - Accent1 3" xfId="6"/>
    <cellStyle name="20% - Accent2 2" xfId="49"/>
    <cellStyle name="20% - Accent2 3" xfId="7"/>
    <cellStyle name="20% - Accent3 2" xfId="50"/>
    <cellStyle name="20% - Accent3 3" xfId="8"/>
    <cellStyle name="20% - Accent4 2" xfId="51"/>
    <cellStyle name="20% - Accent4 3" xfId="9"/>
    <cellStyle name="20% - Accent5 2" xfId="52"/>
    <cellStyle name="20% - Accent5 3" xfId="10"/>
    <cellStyle name="20% - Accent6 2" xfId="53"/>
    <cellStyle name="20% - Accent6 3" xfId="11"/>
    <cellStyle name="40% - Accent1 2" xfId="54"/>
    <cellStyle name="40% - Accent1 3" xfId="12"/>
    <cellStyle name="40% - Accent2 2" xfId="55"/>
    <cellStyle name="40% - Accent2 3" xfId="13"/>
    <cellStyle name="40% - Accent3 2" xfId="56"/>
    <cellStyle name="40% - Accent3 3" xfId="14"/>
    <cellStyle name="40% - Accent4 2" xfId="57"/>
    <cellStyle name="40% - Accent4 3" xfId="15"/>
    <cellStyle name="40% - Accent5 2" xfId="58"/>
    <cellStyle name="40% - Accent5 3" xfId="16"/>
    <cellStyle name="40% - Accent6 2" xfId="59"/>
    <cellStyle name="40% - Accent6 3" xfId="17"/>
    <cellStyle name="60% - Accent1 2" xfId="60"/>
    <cellStyle name="60% - Accent1 3" xfId="18"/>
    <cellStyle name="60% - Accent2 2" xfId="61"/>
    <cellStyle name="60% - Accent2 3" xfId="19"/>
    <cellStyle name="60% - Accent3 2" xfId="62"/>
    <cellStyle name="60% - Accent3 3" xfId="20"/>
    <cellStyle name="60% - Accent4 2" xfId="63"/>
    <cellStyle name="60% - Accent4 3" xfId="21"/>
    <cellStyle name="60% - Accent5 2" xfId="64"/>
    <cellStyle name="60% - Accent5 3" xfId="22"/>
    <cellStyle name="60% - Accent6 2" xfId="65"/>
    <cellStyle name="60% - Accent6 3" xfId="23"/>
    <cellStyle name="Accent1 2" xfId="66"/>
    <cellStyle name="Accent1 3" xfId="24"/>
    <cellStyle name="Accent2 2" xfId="67"/>
    <cellStyle name="Accent2 3" xfId="25"/>
    <cellStyle name="Accent3 2" xfId="68"/>
    <cellStyle name="Accent3 3" xfId="26"/>
    <cellStyle name="Accent4 2" xfId="69"/>
    <cellStyle name="Accent4 3" xfId="27"/>
    <cellStyle name="Accent5 2" xfId="70"/>
    <cellStyle name="Accent5 3" xfId="28"/>
    <cellStyle name="Accent6 2" xfId="71"/>
    <cellStyle name="Accent6 3" xfId="29"/>
    <cellStyle name="Bad 2" xfId="72"/>
    <cellStyle name="Bad 3" xfId="30"/>
    <cellStyle name="Calculation 2" xfId="73"/>
    <cellStyle name="Calculation 3" xfId="31"/>
    <cellStyle name="Check Cell 2" xfId="74"/>
    <cellStyle name="Check Cell 3" xfId="32"/>
    <cellStyle name="Comma 2" xfId="106"/>
    <cellStyle name="Currency 2" xfId="1"/>
    <cellStyle name="Currency 3" xfId="108"/>
    <cellStyle name="Explanatory Text 2" xfId="75"/>
    <cellStyle name="Explanatory Text 3" xfId="33"/>
    <cellStyle name="Good 2" xfId="76"/>
    <cellStyle name="Good 3" xfId="34"/>
    <cellStyle name="Heading 1 2" xfId="77"/>
    <cellStyle name="Heading 1 3" xfId="35"/>
    <cellStyle name="Heading 2 2" xfId="78"/>
    <cellStyle name="Heading 2 3" xfId="36"/>
    <cellStyle name="Heading 3 2" xfId="79"/>
    <cellStyle name="Heading 3 3" xfId="37"/>
    <cellStyle name="Heading 4 2" xfId="80"/>
    <cellStyle name="Heading 4 3" xfId="38"/>
    <cellStyle name="Hyperlink" xfId="119" builtinId="8"/>
    <cellStyle name="Input 2" xfId="81"/>
    <cellStyle name="Input 3" xfId="39"/>
    <cellStyle name="Linked Cell 2" xfId="82"/>
    <cellStyle name="Linked Cell 3" xfId="40"/>
    <cellStyle name="Neutral 2" xfId="83"/>
    <cellStyle name="Neutral 3" xfId="41"/>
    <cellStyle name="Normal" xfId="0" builtinId="0"/>
    <cellStyle name="Normal 10" xfId="115"/>
    <cellStyle name="Normal 11" xfId="118"/>
    <cellStyle name="Normal 2" xfId="2"/>
    <cellStyle name="Normal 3" xfId="3"/>
    <cellStyle name="Normal 3 2" xfId="88"/>
    <cellStyle name="Normal 3 3" xfId="97"/>
    <cellStyle name="Normal 3 3 2" xfId="107"/>
    <cellStyle name="Normal 3 4" xfId="105"/>
    <cellStyle name="Normal 3 5" xfId="109"/>
    <cellStyle name="Normal 4" xfId="4"/>
    <cellStyle name="Normal 4 10" xfId="100"/>
    <cellStyle name="Normal 4 11" xfId="102"/>
    <cellStyle name="Normal 4 12" xfId="104"/>
    <cellStyle name="Normal 4 13" xfId="111"/>
    <cellStyle name="Normal 4 14" xfId="113"/>
    <cellStyle name="Normal 4 15" xfId="116"/>
    <cellStyle name="Normal 4 2" xfId="47"/>
    <cellStyle name="Normal 4 3" xfId="90"/>
    <cellStyle name="Normal 4 4" xfId="91"/>
    <cellStyle name="Normal 4 5" xfId="92"/>
    <cellStyle name="Normal 4 6" xfId="93"/>
    <cellStyle name="Normal 4 7" xfId="94"/>
    <cellStyle name="Normal 4 8" xfId="95"/>
    <cellStyle name="Normal 4 9" xfId="96"/>
    <cellStyle name="Normal 5" xfId="98"/>
    <cellStyle name="Normal 6" xfId="101"/>
    <cellStyle name="Normal 7" xfId="103"/>
    <cellStyle name="Normal 8" xfId="110"/>
    <cellStyle name="Normal 9" xfId="112"/>
    <cellStyle name="Note 2" xfId="5"/>
    <cellStyle name="Note 3" xfId="89"/>
    <cellStyle name="Note 4" xfId="42"/>
    <cellStyle name="Note 4 2" xfId="99"/>
    <cellStyle name="Output 2" xfId="84"/>
    <cellStyle name="Output 3" xfId="43"/>
    <cellStyle name="Percent 2" xfId="114"/>
    <cellStyle name="Percent 3" xfId="117"/>
    <cellStyle name="Title 2" xfId="85"/>
    <cellStyle name="Title 3" xfId="44"/>
    <cellStyle name="Total 2" xfId="86"/>
    <cellStyle name="Total 3" xfId="45"/>
    <cellStyle name="Warning Text 2" xfId="87"/>
    <cellStyle name="Warning Text 3" xfId="4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oneCellAnchor>
    <xdr:from>
      <xdr:col>11</xdr:col>
      <xdr:colOff>28575</xdr:colOff>
      <xdr:row>0</xdr:row>
      <xdr:rowOff>104775</xdr:rowOff>
    </xdr:from>
    <xdr:ext cx="3918252" cy="1846531"/>
    <xdr:sp macro="" textlink="">
      <xdr:nvSpPr>
        <xdr:cNvPr id="2" name="TextBox 1"/>
        <xdr:cNvSpPr txBox="1"/>
      </xdr:nvSpPr>
      <xdr:spPr>
        <a:xfrm>
          <a:off x="7791450" y="104775"/>
          <a:ext cx="3918252" cy="18465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050" b="1">
              <a:latin typeface="Arial" panose="020B0604020202020204" pitchFamily="34" charset="0"/>
              <a:cs typeface="Arial" panose="020B0604020202020204" pitchFamily="34" charset="0"/>
            </a:rPr>
            <a:t>Instructions</a:t>
          </a:r>
          <a:r>
            <a:rPr lang="en-US" sz="1100" b="1">
              <a:latin typeface="Arial" panose="020B0604020202020204" pitchFamily="34" charset="0"/>
              <a:cs typeface="Arial" panose="020B0604020202020204" pitchFamily="34" charset="0"/>
            </a:rPr>
            <a:t>: </a:t>
          </a:r>
        </a:p>
        <a:p>
          <a:r>
            <a:rPr lang="en-US" sz="900" b="1" i="0">
              <a:solidFill>
                <a:srgbClr val="FF0000"/>
              </a:solidFill>
              <a:effectLst/>
              <a:latin typeface="Arial" panose="020B0604020202020204" pitchFamily="34" charset="0"/>
              <a:ea typeface="+mn-ea"/>
              <a:cs typeface="Arial" panose="020B0604020202020204" pitchFamily="34" charset="0"/>
            </a:rPr>
            <a:t>Review</a:t>
          </a:r>
          <a:r>
            <a:rPr lang="en-US" sz="900" b="1" i="0" baseline="0">
              <a:solidFill>
                <a:srgbClr val="FF0000"/>
              </a:solidFill>
              <a:effectLst/>
              <a:latin typeface="Arial" panose="020B0604020202020204" pitchFamily="34" charset="0"/>
              <a:ea typeface="+mn-ea"/>
              <a:cs typeface="Arial" panose="020B0604020202020204" pitchFamily="34" charset="0"/>
            </a:rPr>
            <a:t> Non-Disclosure before evaluating below.  </a:t>
          </a:r>
        </a:p>
        <a:p>
          <a:r>
            <a:rPr lang="en-US" sz="900" b="0" i="0" baseline="0">
              <a:solidFill>
                <a:sysClr val="windowText" lastClr="000000"/>
              </a:solidFill>
              <a:effectLst/>
              <a:latin typeface="Arial" panose="020B0604020202020204" pitchFamily="34" charset="0"/>
              <a:ea typeface="+mn-ea"/>
              <a:cs typeface="Arial" panose="020B0604020202020204" pitchFamily="34" charset="0"/>
            </a:rPr>
            <a:t>Enter name.</a:t>
          </a:r>
        </a:p>
        <a:p>
          <a:r>
            <a:rPr lang="en-US" sz="900" b="0">
              <a:latin typeface="Arial" panose="020B0604020202020204" pitchFamily="34" charset="0"/>
              <a:cs typeface="Arial" panose="020B0604020202020204" pitchFamily="34" charset="0"/>
            </a:rPr>
            <a:t>Review</a:t>
          </a:r>
          <a:r>
            <a:rPr lang="en-US" sz="900" b="0" baseline="0">
              <a:latin typeface="Arial" panose="020B0604020202020204" pitchFamily="34" charset="0"/>
              <a:cs typeface="Arial" panose="020B0604020202020204" pitchFamily="34" charset="0"/>
            </a:rPr>
            <a:t> all bid responses distributed by the Buyer.  </a:t>
          </a:r>
        </a:p>
        <a:p>
          <a:r>
            <a:rPr lang="en-US" sz="900" b="0" baseline="0">
              <a:latin typeface="Arial" panose="020B0604020202020204" pitchFamily="34" charset="0"/>
              <a:cs typeface="Arial" panose="020B0604020202020204" pitchFamily="34" charset="0"/>
            </a:rPr>
            <a:t>Once reviewed, enter points for the vendor in the yellow highlighted cells.</a:t>
          </a:r>
        </a:p>
        <a:p>
          <a:r>
            <a:rPr lang="en-US" sz="900" b="0" baseline="0">
              <a:latin typeface="Arial" panose="020B0604020202020204" pitchFamily="34" charset="0"/>
              <a:cs typeface="Arial" panose="020B0604020202020204" pitchFamily="34" charset="0"/>
            </a:rPr>
            <a:t>Send completed matrix  in Excel format back to the buyer.  </a:t>
          </a:r>
        </a:p>
        <a:p>
          <a:r>
            <a:rPr lang="en-US" sz="900" b="0" baseline="0">
              <a:latin typeface="Arial" panose="020B0604020202020204" pitchFamily="34" charset="0"/>
              <a:cs typeface="Arial" panose="020B0604020202020204" pitchFamily="34" charset="0"/>
            </a:rPr>
            <a:t>Committee members must score independently.  </a:t>
          </a:r>
        </a:p>
        <a:p>
          <a:endParaRPr lang="en-US" sz="900" b="0" baseline="0">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5.0 to 4.5 = Exceptional, exceeds and fully meets all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4.4 to 3.5 = Advantageous, exceeds some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3.4 to 2.5 = Meets minimal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2.4 to 1.5 = Addresses most of the minimal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1.4 to 1.0 = Addresses part of minimal requirements</a:t>
          </a:r>
          <a:endParaRPr lang="en-US" sz="900" b="0" baseline="0">
            <a:latin typeface="Arial" panose="020B0604020202020204" pitchFamily="34" charset="0"/>
            <a:cs typeface="Arial" panose="020B0604020202020204" pitchFamily="34" charset="0"/>
          </a:endParaRP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5"/>
  <sheetViews>
    <sheetView tabSelected="1" workbookViewId="0">
      <selection activeCell="A3" sqref="A3:R28"/>
    </sheetView>
  </sheetViews>
  <sheetFormatPr defaultRowHeight="12.75" x14ac:dyDescent="0.2"/>
  <cols>
    <col min="1" max="3" width="9.42578125" customWidth="1"/>
    <col min="4" max="7" width="8.85546875" customWidth="1"/>
    <col min="8" max="9" width="8.85546875" style="7" customWidth="1"/>
  </cols>
  <sheetData>
    <row r="1" spans="1:11" ht="15.75" x14ac:dyDescent="0.25">
      <c r="A1" s="9" t="s">
        <v>0</v>
      </c>
      <c r="B1" s="8"/>
      <c r="C1" s="8"/>
      <c r="D1" s="8"/>
      <c r="E1" s="4"/>
      <c r="F1" s="4"/>
      <c r="G1" s="4"/>
      <c r="H1" s="4"/>
      <c r="I1" s="4"/>
    </row>
    <row r="2" spans="1:11" ht="15.75" x14ac:dyDescent="0.25">
      <c r="A2" s="2"/>
      <c r="B2" s="1"/>
      <c r="C2" s="3"/>
      <c r="D2" s="3"/>
      <c r="E2" s="3"/>
      <c r="F2" s="3"/>
      <c r="G2" s="3"/>
      <c r="H2" s="3"/>
      <c r="I2" s="3"/>
      <c r="J2" s="3"/>
    </row>
    <row r="3" spans="1:11" s="6" customFormat="1" x14ac:dyDescent="0.2">
      <c r="A3" s="42"/>
      <c r="B3" s="42"/>
      <c r="C3" s="42"/>
      <c r="D3" s="21" t="s">
        <v>6</v>
      </c>
      <c r="E3" s="21" t="s">
        <v>7</v>
      </c>
      <c r="F3" s="21" t="s">
        <v>8</v>
      </c>
      <c r="G3" s="21" t="s">
        <v>9</v>
      </c>
      <c r="H3" s="21" t="s">
        <v>10</v>
      </c>
      <c r="I3" s="21" t="s">
        <v>17</v>
      </c>
    </row>
    <row r="4" spans="1:11" x14ac:dyDescent="0.2">
      <c r="A4" s="43" t="s">
        <v>20</v>
      </c>
      <c r="B4" s="43"/>
      <c r="C4" s="43"/>
      <c r="D4" s="30">
        <v>16</v>
      </c>
      <c r="E4" s="30">
        <v>21</v>
      </c>
      <c r="F4" s="30">
        <v>3</v>
      </c>
      <c r="G4" s="30">
        <v>5</v>
      </c>
      <c r="H4" s="30">
        <v>1</v>
      </c>
      <c r="I4" s="31">
        <f>SUM(D4:H4)</f>
        <v>46</v>
      </c>
    </row>
    <row r="5" spans="1:11" x14ac:dyDescent="0.2">
      <c r="A5" s="43" t="s">
        <v>21</v>
      </c>
      <c r="B5" s="43"/>
      <c r="C5" s="43"/>
      <c r="D5" s="30">
        <v>30.4</v>
      </c>
      <c r="E5" s="30">
        <v>21</v>
      </c>
      <c r="F5" s="30">
        <v>10.5</v>
      </c>
      <c r="G5" s="30">
        <v>5</v>
      </c>
      <c r="H5" s="30">
        <v>3.5</v>
      </c>
      <c r="I5" s="31">
        <f t="shared" ref="I5:I15" si="0">SUM(D5:H5)</f>
        <v>70.400000000000006</v>
      </c>
      <c r="K5" s="5"/>
    </row>
    <row r="6" spans="1:11" x14ac:dyDescent="0.2">
      <c r="A6" s="43" t="s">
        <v>22</v>
      </c>
      <c r="B6" s="43"/>
      <c r="C6" s="43"/>
      <c r="D6" s="30">
        <v>11.2</v>
      </c>
      <c r="E6" s="30">
        <v>23.8</v>
      </c>
      <c r="F6" s="30">
        <v>6</v>
      </c>
      <c r="G6" s="30">
        <v>5</v>
      </c>
      <c r="H6" s="30">
        <v>2.4</v>
      </c>
      <c r="I6" s="31">
        <f t="shared" si="0"/>
        <v>48.4</v>
      </c>
      <c r="K6" s="5"/>
    </row>
    <row r="7" spans="1:11" x14ac:dyDescent="0.2">
      <c r="A7" s="43" t="s">
        <v>23</v>
      </c>
      <c r="B7" s="43"/>
      <c r="C7" s="43"/>
      <c r="D7" s="30">
        <v>16</v>
      </c>
      <c r="E7" s="30">
        <v>14</v>
      </c>
      <c r="F7" s="30">
        <v>9</v>
      </c>
      <c r="G7" s="30">
        <v>5</v>
      </c>
      <c r="H7" s="30">
        <v>2</v>
      </c>
      <c r="I7" s="31">
        <f t="shared" si="0"/>
        <v>46</v>
      </c>
    </row>
    <row r="8" spans="1:11" x14ac:dyDescent="0.2">
      <c r="A8" s="43" t="s">
        <v>24</v>
      </c>
      <c r="B8" s="43"/>
      <c r="C8" s="43"/>
      <c r="D8" s="30">
        <v>20</v>
      </c>
      <c r="E8" s="30">
        <v>14</v>
      </c>
      <c r="F8" s="30">
        <v>6</v>
      </c>
      <c r="G8" s="30">
        <v>5</v>
      </c>
      <c r="H8" s="30">
        <v>2.5</v>
      </c>
      <c r="I8" s="31">
        <f t="shared" si="0"/>
        <v>47.5</v>
      </c>
    </row>
    <row r="9" spans="1:11" x14ac:dyDescent="0.2">
      <c r="A9" s="43" t="s">
        <v>25</v>
      </c>
      <c r="B9" s="43"/>
      <c r="C9" s="43"/>
      <c r="D9" s="30">
        <v>33.6</v>
      </c>
      <c r="E9" s="30">
        <v>21</v>
      </c>
      <c r="F9" s="30">
        <v>10.5</v>
      </c>
      <c r="G9" s="30">
        <v>5</v>
      </c>
      <c r="H9" s="30">
        <v>3.8</v>
      </c>
      <c r="I9" s="31">
        <f t="shared" si="0"/>
        <v>73.899999999999991</v>
      </c>
    </row>
    <row r="10" spans="1:11" x14ac:dyDescent="0.2">
      <c r="A10" s="43" t="s">
        <v>26</v>
      </c>
      <c r="B10" s="43"/>
      <c r="C10" s="43"/>
      <c r="D10" s="30">
        <v>30.4</v>
      </c>
      <c r="E10" s="30">
        <v>14</v>
      </c>
      <c r="F10" s="30">
        <v>6</v>
      </c>
      <c r="G10" s="30">
        <v>5</v>
      </c>
      <c r="H10" s="30">
        <v>2.8</v>
      </c>
      <c r="I10" s="31">
        <f t="shared" si="0"/>
        <v>58.199999999999996</v>
      </c>
    </row>
    <row r="11" spans="1:11" x14ac:dyDescent="0.2">
      <c r="A11" s="43" t="s">
        <v>27</v>
      </c>
      <c r="B11" s="43"/>
      <c r="C11" s="43"/>
      <c r="D11" s="30">
        <v>16</v>
      </c>
      <c r="E11" s="30">
        <v>12.6</v>
      </c>
      <c r="F11" s="30">
        <v>4.5</v>
      </c>
      <c r="G11" s="30">
        <v>5</v>
      </c>
      <c r="H11" s="30">
        <v>1</v>
      </c>
      <c r="I11" s="31">
        <f t="shared" si="0"/>
        <v>39.1</v>
      </c>
    </row>
    <row r="12" spans="1:11" x14ac:dyDescent="0.2">
      <c r="A12" s="43" t="s">
        <v>28</v>
      </c>
      <c r="B12" s="43"/>
      <c r="C12" s="43"/>
      <c r="D12" s="30">
        <v>36</v>
      </c>
      <c r="E12" s="30">
        <v>28</v>
      </c>
      <c r="F12" s="30">
        <v>13.5</v>
      </c>
      <c r="G12" s="30">
        <v>5</v>
      </c>
      <c r="H12" s="30">
        <v>4.5</v>
      </c>
      <c r="I12" s="31">
        <f t="shared" si="0"/>
        <v>87</v>
      </c>
    </row>
    <row r="13" spans="1:11" x14ac:dyDescent="0.2">
      <c r="A13" s="43" t="s">
        <v>29</v>
      </c>
      <c r="B13" s="43"/>
      <c r="C13" s="43"/>
      <c r="D13" s="30">
        <v>22.4</v>
      </c>
      <c r="E13" s="30">
        <v>21</v>
      </c>
      <c r="F13" s="30">
        <v>10.5</v>
      </c>
      <c r="G13" s="30">
        <v>5</v>
      </c>
      <c r="H13" s="30">
        <v>3.5</v>
      </c>
      <c r="I13" s="31">
        <f t="shared" si="0"/>
        <v>62.4</v>
      </c>
    </row>
    <row r="14" spans="1:11" x14ac:dyDescent="0.2">
      <c r="A14" s="43" t="s">
        <v>30</v>
      </c>
      <c r="B14" s="43"/>
      <c r="C14" s="43"/>
      <c r="D14" s="30">
        <v>22.4</v>
      </c>
      <c r="E14" s="30">
        <v>14</v>
      </c>
      <c r="F14" s="30">
        <v>6</v>
      </c>
      <c r="G14" s="30">
        <v>5</v>
      </c>
      <c r="H14" s="30">
        <v>2</v>
      </c>
      <c r="I14" s="31">
        <f t="shared" si="0"/>
        <v>49.4</v>
      </c>
    </row>
    <row r="15" spans="1:11" x14ac:dyDescent="0.2">
      <c r="A15" s="43" t="s">
        <v>31</v>
      </c>
      <c r="B15" s="43"/>
      <c r="C15" s="43"/>
      <c r="D15" s="30">
        <v>32</v>
      </c>
      <c r="E15" s="30">
        <v>28</v>
      </c>
      <c r="F15" s="30">
        <v>12</v>
      </c>
      <c r="G15" s="30">
        <v>5</v>
      </c>
      <c r="H15" s="30">
        <v>4.5</v>
      </c>
      <c r="I15" s="31">
        <f t="shared" si="0"/>
        <v>81.5</v>
      </c>
    </row>
  </sheetData>
  <mergeCells count="13">
    <mergeCell ref="A3:C3"/>
    <mergeCell ref="A14:C14"/>
    <mergeCell ref="A15:C15"/>
    <mergeCell ref="A13:C13"/>
    <mergeCell ref="A4:C4"/>
    <mergeCell ref="A5:C5"/>
    <mergeCell ref="A6:C6"/>
    <mergeCell ref="A7:C7"/>
    <mergeCell ref="A8:C8"/>
    <mergeCell ref="A9:C9"/>
    <mergeCell ref="A10:C10"/>
    <mergeCell ref="A11:C11"/>
    <mergeCell ref="A12:C12"/>
  </mergeCells>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8"/>
  <sheetViews>
    <sheetView workbookViewId="0">
      <selection activeCell="D4" sqref="D4:H15"/>
    </sheetView>
  </sheetViews>
  <sheetFormatPr defaultRowHeight="12.75" x14ac:dyDescent="0.2"/>
  <cols>
    <col min="11" max="11" width="14.42578125" bestFit="1" customWidth="1"/>
  </cols>
  <sheetData>
    <row r="1" spans="1:18" ht="15.75" x14ac:dyDescent="0.25">
      <c r="A1" s="9" t="s">
        <v>0</v>
      </c>
      <c r="B1" s="8"/>
      <c r="C1" s="8"/>
      <c r="D1" s="8"/>
      <c r="E1" s="4"/>
      <c r="F1" s="4"/>
      <c r="G1" s="4"/>
      <c r="H1" s="4"/>
      <c r="I1" s="4"/>
    </row>
    <row r="2" spans="1:18" ht="15.75" x14ac:dyDescent="0.25">
      <c r="A2" s="4"/>
      <c r="B2" s="3"/>
      <c r="C2" s="3"/>
      <c r="D2" s="3"/>
      <c r="E2" s="3"/>
      <c r="F2" s="3"/>
      <c r="G2" s="3"/>
      <c r="H2" s="3"/>
      <c r="I2" s="3"/>
    </row>
    <row r="3" spans="1:18" x14ac:dyDescent="0.2">
      <c r="A3" s="42"/>
      <c r="B3" s="42"/>
      <c r="C3" s="42"/>
      <c r="D3" s="21" t="s">
        <v>6</v>
      </c>
      <c r="E3" s="21" t="s">
        <v>7</v>
      </c>
      <c r="F3" s="21" t="s">
        <v>8</v>
      </c>
      <c r="G3" s="21" t="s">
        <v>9</v>
      </c>
      <c r="H3" s="21" t="s">
        <v>10</v>
      </c>
      <c r="I3" s="21" t="s">
        <v>17</v>
      </c>
      <c r="J3" s="6"/>
      <c r="K3" s="6"/>
      <c r="L3" s="6"/>
      <c r="M3" s="6"/>
      <c r="N3" s="6"/>
      <c r="O3" s="6"/>
      <c r="P3" s="6"/>
      <c r="Q3" s="6"/>
      <c r="R3" s="6"/>
    </row>
    <row r="4" spans="1:18" x14ac:dyDescent="0.2">
      <c r="A4" s="43" t="s">
        <v>20</v>
      </c>
      <c r="B4" s="43"/>
      <c r="C4" s="43"/>
      <c r="D4" s="30">
        <v>24</v>
      </c>
      <c r="E4" s="30">
        <v>21</v>
      </c>
      <c r="F4" s="30">
        <v>12</v>
      </c>
      <c r="G4" s="30">
        <v>3</v>
      </c>
      <c r="H4" s="30">
        <v>2</v>
      </c>
      <c r="I4" s="31">
        <f>SUM(D4:H4)</f>
        <v>62</v>
      </c>
      <c r="J4" s="7"/>
      <c r="K4" s="7"/>
      <c r="L4" s="7"/>
      <c r="M4" s="7"/>
      <c r="N4" s="7"/>
      <c r="O4" s="7"/>
      <c r="P4" s="7"/>
      <c r="Q4" s="7"/>
      <c r="R4" s="7"/>
    </row>
    <row r="5" spans="1:18" x14ac:dyDescent="0.2">
      <c r="A5" s="43" t="s">
        <v>21</v>
      </c>
      <c r="B5" s="43"/>
      <c r="C5" s="43"/>
      <c r="D5" s="30">
        <v>32</v>
      </c>
      <c r="E5" s="30">
        <v>35</v>
      </c>
      <c r="F5" s="30">
        <v>15</v>
      </c>
      <c r="G5" s="30">
        <v>3</v>
      </c>
      <c r="H5" s="30">
        <v>4</v>
      </c>
      <c r="I5" s="31">
        <f t="shared" ref="I5:I15" si="0">SUM(D5:H5)</f>
        <v>89</v>
      </c>
      <c r="J5" s="7"/>
      <c r="K5" s="7"/>
      <c r="L5" s="7"/>
      <c r="M5" s="7"/>
      <c r="N5" s="7"/>
      <c r="O5" s="7"/>
      <c r="P5" s="7"/>
      <c r="Q5" s="7"/>
      <c r="R5" s="7"/>
    </row>
    <row r="6" spans="1:18" x14ac:dyDescent="0.2">
      <c r="A6" s="43" t="s">
        <v>22</v>
      </c>
      <c r="B6" s="43"/>
      <c r="C6" s="43"/>
      <c r="D6" s="30">
        <v>32</v>
      </c>
      <c r="E6" s="30">
        <v>35</v>
      </c>
      <c r="F6" s="30">
        <v>12</v>
      </c>
      <c r="G6" s="30">
        <v>4</v>
      </c>
      <c r="H6" s="30">
        <v>3</v>
      </c>
      <c r="I6" s="31">
        <f t="shared" si="0"/>
        <v>86</v>
      </c>
      <c r="J6" s="7"/>
      <c r="K6" s="7"/>
      <c r="L6" s="7"/>
      <c r="M6" s="7"/>
      <c r="N6" s="7"/>
      <c r="O6" s="7"/>
      <c r="P6" s="7"/>
      <c r="Q6" s="7"/>
      <c r="R6" s="7"/>
    </row>
    <row r="7" spans="1:18" x14ac:dyDescent="0.2">
      <c r="A7" s="43" t="s">
        <v>23</v>
      </c>
      <c r="B7" s="43"/>
      <c r="C7" s="43"/>
      <c r="D7" s="30">
        <v>24</v>
      </c>
      <c r="E7" s="30">
        <v>35</v>
      </c>
      <c r="F7" s="30">
        <v>15</v>
      </c>
      <c r="G7" s="30">
        <v>4</v>
      </c>
      <c r="H7" s="30">
        <v>3</v>
      </c>
      <c r="I7" s="31">
        <f t="shared" si="0"/>
        <v>81</v>
      </c>
      <c r="J7" s="7"/>
      <c r="K7" s="7"/>
      <c r="L7" s="7"/>
      <c r="M7" s="7"/>
      <c r="N7" s="7"/>
      <c r="O7" s="7"/>
      <c r="P7" s="7"/>
      <c r="Q7" s="7"/>
      <c r="R7" s="7"/>
    </row>
    <row r="8" spans="1:18" x14ac:dyDescent="0.2">
      <c r="A8" s="43" t="s">
        <v>24</v>
      </c>
      <c r="B8" s="43"/>
      <c r="C8" s="43"/>
      <c r="D8" s="30">
        <v>32</v>
      </c>
      <c r="E8" s="30">
        <v>28</v>
      </c>
      <c r="F8" s="30">
        <v>9</v>
      </c>
      <c r="G8" s="30">
        <v>3</v>
      </c>
      <c r="H8" s="30">
        <v>3</v>
      </c>
      <c r="I8" s="31">
        <f t="shared" si="0"/>
        <v>75</v>
      </c>
      <c r="J8" s="7"/>
      <c r="K8" s="7"/>
      <c r="L8" s="7"/>
      <c r="M8" s="7"/>
      <c r="N8" s="7"/>
      <c r="O8" s="7"/>
      <c r="P8" s="7"/>
      <c r="Q8" s="7"/>
      <c r="R8" s="7"/>
    </row>
    <row r="9" spans="1:18" x14ac:dyDescent="0.2">
      <c r="A9" s="43" t="s">
        <v>25</v>
      </c>
      <c r="B9" s="43"/>
      <c r="C9" s="43"/>
      <c r="D9" s="30">
        <v>24</v>
      </c>
      <c r="E9" s="30">
        <v>21</v>
      </c>
      <c r="F9" s="30">
        <v>12</v>
      </c>
      <c r="G9" s="30">
        <v>3</v>
      </c>
      <c r="H9" s="30">
        <v>3</v>
      </c>
      <c r="I9" s="31">
        <f t="shared" si="0"/>
        <v>63</v>
      </c>
      <c r="J9" s="7"/>
      <c r="K9" s="7"/>
      <c r="L9" s="7"/>
      <c r="M9" s="7"/>
      <c r="N9" s="7"/>
      <c r="O9" s="7"/>
      <c r="P9" s="7"/>
      <c r="Q9" s="7"/>
      <c r="R9" s="7"/>
    </row>
    <row r="10" spans="1:18" x14ac:dyDescent="0.2">
      <c r="A10" s="43" t="s">
        <v>26</v>
      </c>
      <c r="B10" s="43"/>
      <c r="C10" s="43"/>
      <c r="D10" s="30">
        <v>32</v>
      </c>
      <c r="E10" s="30">
        <v>28</v>
      </c>
      <c r="F10" s="30">
        <v>9</v>
      </c>
      <c r="G10" s="30">
        <v>4</v>
      </c>
      <c r="H10" s="30">
        <v>3</v>
      </c>
      <c r="I10" s="31">
        <f t="shared" si="0"/>
        <v>76</v>
      </c>
      <c r="J10" s="7"/>
      <c r="K10" s="7"/>
      <c r="L10" s="7"/>
      <c r="M10" s="7"/>
      <c r="N10" s="7"/>
      <c r="O10" s="7"/>
      <c r="P10" s="7"/>
      <c r="Q10" s="7"/>
      <c r="R10" s="7"/>
    </row>
    <row r="11" spans="1:18" x14ac:dyDescent="0.2">
      <c r="A11" s="43" t="s">
        <v>27</v>
      </c>
      <c r="B11" s="43"/>
      <c r="C11" s="43"/>
      <c r="D11" s="30">
        <v>24</v>
      </c>
      <c r="E11" s="30">
        <v>21</v>
      </c>
      <c r="F11" s="30">
        <v>9</v>
      </c>
      <c r="G11" s="30">
        <v>3</v>
      </c>
      <c r="H11" s="30">
        <v>3</v>
      </c>
      <c r="I11" s="31">
        <f t="shared" si="0"/>
        <v>60</v>
      </c>
      <c r="J11" s="7"/>
      <c r="K11" s="7"/>
      <c r="L11" s="7"/>
      <c r="M11" s="7"/>
      <c r="N11" s="7"/>
      <c r="O11" s="7"/>
      <c r="P11" s="7"/>
      <c r="Q11" s="7"/>
      <c r="R11" s="7"/>
    </row>
    <row r="12" spans="1:18" x14ac:dyDescent="0.2">
      <c r="A12" s="43" t="s">
        <v>28</v>
      </c>
      <c r="B12" s="43"/>
      <c r="C12" s="43"/>
      <c r="D12" s="30">
        <v>40</v>
      </c>
      <c r="E12" s="30">
        <v>35</v>
      </c>
      <c r="F12" s="30">
        <v>12</v>
      </c>
      <c r="G12" s="30">
        <v>4</v>
      </c>
      <c r="H12" s="30">
        <v>4</v>
      </c>
      <c r="I12" s="31">
        <f t="shared" si="0"/>
        <v>95</v>
      </c>
      <c r="J12" s="7"/>
      <c r="K12" s="7"/>
      <c r="L12" s="7"/>
      <c r="M12" s="7"/>
      <c r="N12" s="7"/>
      <c r="O12" s="7"/>
      <c r="P12" s="7"/>
      <c r="Q12" s="7"/>
      <c r="R12" s="7"/>
    </row>
    <row r="13" spans="1:18" x14ac:dyDescent="0.2">
      <c r="A13" s="43" t="s">
        <v>29</v>
      </c>
      <c r="B13" s="43"/>
      <c r="C13" s="43"/>
      <c r="D13" s="30">
        <v>24</v>
      </c>
      <c r="E13" s="30">
        <v>21</v>
      </c>
      <c r="F13" s="30">
        <v>12</v>
      </c>
      <c r="G13" s="30">
        <v>3</v>
      </c>
      <c r="H13" s="30">
        <v>4</v>
      </c>
      <c r="I13" s="31">
        <f t="shared" si="0"/>
        <v>64</v>
      </c>
      <c r="J13" s="7"/>
      <c r="K13" s="7"/>
      <c r="L13" s="7"/>
      <c r="M13" s="7"/>
      <c r="N13" s="7"/>
      <c r="O13" s="7"/>
      <c r="P13" s="7"/>
      <c r="Q13" s="7"/>
      <c r="R13" s="7"/>
    </row>
    <row r="14" spans="1:18" x14ac:dyDescent="0.2">
      <c r="A14" s="43" t="s">
        <v>30</v>
      </c>
      <c r="B14" s="43"/>
      <c r="C14" s="43"/>
      <c r="D14" s="30">
        <v>24</v>
      </c>
      <c r="E14" s="30">
        <v>14</v>
      </c>
      <c r="F14" s="30">
        <v>9</v>
      </c>
      <c r="G14" s="30">
        <v>3</v>
      </c>
      <c r="H14" s="30">
        <v>3</v>
      </c>
      <c r="I14" s="31">
        <f t="shared" si="0"/>
        <v>53</v>
      </c>
      <c r="J14" s="7"/>
      <c r="K14" s="7"/>
      <c r="L14" s="7"/>
      <c r="M14" s="7"/>
      <c r="N14" s="7"/>
      <c r="O14" s="7"/>
      <c r="P14" s="7"/>
      <c r="Q14" s="7"/>
      <c r="R14" s="7"/>
    </row>
    <row r="15" spans="1:18" x14ac:dyDescent="0.2">
      <c r="A15" s="43" t="s">
        <v>31</v>
      </c>
      <c r="B15" s="43"/>
      <c r="C15" s="43"/>
      <c r="D15" s="30">
        <v>24</v>
      </c>
      <c r="E15" s="30">
        <v>21</v>
      </c>
      <c r="F15" s="30">
        <v>12</v>
      </c>
      <c r="G15" s="30">
        <v>4</v>
      </c>
      <c r="H15" s="30">
        <v>3</v>
      </c>
      <c r="I15" s="31">
        <f t="shared" si="0"/>
        <v>64</v>
      </c>
      <c r="J15" s="7"/>
      <c r="K15" s="7"/>
      <c r="L15" s="7"/>
      <c r="M15" s="7"/>
      <c r="N15" s="7"/>
      <c r="O15" s="7"/>
      <c r="P15" s="7"/>
      <c r="Q15" s="7"/>
      <c r="R15" s="7"/>
    </row>
    <row r="16" spans="1:18" x14ac:dyDescent="0.2">
      <c r="A16" s="7"/>
      <c r="B16" s="7"/>
      <c r="C16" s="7"/>
      <c r="D16" s="7"/>
      <c r="E16" s="7"/>
      <c r="F16" s="7"/>
      <c r="G16" s="7"/>
      <c r="H16" s="7"/>
      <c r="I16" s="7"/>
      <c r="J16" s="7"/>
      <c r="K16" s="7"/>
      <c r="L16" s="7"/>
      <c r="M16" s="7"/>
      <c r="N16" s="7"/>
      <c r="O16" s="7"/>
      <c r="P16" s="7"/>
      <c r="Q16" s="7"/>
      <c r="R16" s="7"/>
    </row>
    <row r="17" spans="1:18" x14ac:dyDescent="0.2">
      <c r="A17" s="7"/>
      <c r="B17" s="7"/>
      <c r="C17" s="7"/>
      <c r="D17" s="7"/>
      <c r="E17" s="7"/>
      <c r="F17" s="7"/>
      <c r="G17" s="7"/>
      <c r="H17" s="7"/>
      <c r="I17" s="7"/>
      <c r="J17" s="7"/>
      <c r="K17" s="7"/>
      <c r="L17" s="7"/>
      <c r="M17" s="7"/>
      <c r="N17" s="7"/>
      <c r="O17" s="7"/>
      <c r="P17" s="7"/>
      <c r="Q17" s="7"/>
      <c r="R17" s="7"/>
    </row>
    <row r="18" spans="1:18" x14ac:dyDescent="0.2">
      <c r="A18" s="7"/>
      <c r="B18" s="7"/>
      <c r="C18" s="7"/>
      <c r="D18" s="7"/>
      <c r="E18" s="7"/>
      <c r="F18" s="7"/>
      <c r="G18" s="7"/>
      <c r="H18" s="7"/>
      <c r="I18" s="7"/>
      <c r="J18" s="7"/>
      <c r="K18" s="7"/>
      <c r="L18" s="7"/>
      <c r="M18" s="7"/>
      <c r="N18" s="7"/>
      <c r="O18" s="7"/>
      <c r="P18" s="7"/>
      <c r="Q18" s="7"/>
      <c r="R18" s="7"/>
    </row>
    <row r="19" spans="1:18" x14ac:dyDescent="0.2">
      <c r="A19" s="7"/>
      <c r="B19" s="7"/>
      <c r="C19" s="7"/>
      <c r="D19" s="7"/>
      <c r="E19" s="7"/>
      <c r="F19" s="7"/>
      <c r="G19" s="7"/>
      <c r="H19" s="7"/>
      <c r="I19" s="7"/>
      <c r="J19" s="7"/>
      <c r="K19" s="7"/>
      <c r="L19" s="7"/>
      <c r="M19" s="7"/>
      <c r="N19" s="7"/>
      <c r="O19" s="7"/>
      <c r="P19" s="7"/>
      <c r="Q19" s="7"/>
      <c r="R19" s="7"/>
    </row>
    <row r="20" spans="1:18" x14ac:dyDescent="0.2">
      <c r="A20" s="7"/>
      <c r="B20" s="7"/>
      <c r="C20" s="7"/>
      <c r="D20" s="7"/>
      <c r="E20" s="7"/>
      <c r="F20" s="7"/>
      <c r="G20" s="7"/>
      <c r="H20" s="7"/>
      <c r="I20" s="7"/>
      <c r="J20" s="7"/>
      <c r="K20" s="7"/>
      <c r="L20" s="7"/>
      <c r="M20" s="7"/>
      <c r="N20" s="7"/>
      <c r="O20" s="7"/>
      <c r="P20" s="7"/>
      <c r="Q20" s="7"/>
      <c r="R20" s="7"/>
    </row>
    <row r="21" spans="1:18" x14ac:dyDescent="0.2">
      <c r="A21" s="7"/>
      <c r="B21" s="7"/>
      <c r="C21" s="7"/>
      <c r="D21" s="7"/>
      <c r="E21" s="7"/>
      <c r="F21" s="7"/>
      <c r="G21" s="7"/>
      <c r="H21" s="7"/>
      <c r="I21" s="7"/>
      <c r="J21" s="7"/>
      <c r="K21" s="7"/>
      <c r="L21" s="7"/>
      <c r="M21" s="7"/>
      <c r="N21" s="7"/>
      <c r="O21" s="7"/>
      <c r="P21" s="7"/>
      <c r="Q21" s="7"/>
      <c r="R21" s="7"/>
    </row>
    <row r="22" spans="1:18" x14ac:dyDescent="0.2">
      <c r="A22" s="7"/>
      <c r="B22" s="7"/>
      <c r="C22" s="7"/>
      <c r="D22" s="7"/>
      <c r="E22" s="7"/>
      <c r="F22" s="7"/>
      <c r="G22" s="7"/>
      <c r="H22" s="7"/>
      <c r="I22" s="7"/>
      <c r="J22" s="7"/>
      <c r="K22" s="7"/>
      <c r="L22" s="7"/>
      <c r="M22" s="7"/>
      <c r="N22" s="7"/>
      <c r="O22" s="7"/>
      <c r="P22" s="7"/>
      <c r="Q22" s="7"/>
      <c r="R22" s="7"/>
    </row>
    <row r="23" spans="1:18" x14ac:dyDescent="0.2">
      <c r="A23" s="7"/>
      <c r="B23" s="7"/>
      <c r="C23" s="7"/>
      <c r="D23" s="7"/>
      <c r="E23" s="7"/>
      <c r="F23" s="7"/>
      <c r="G23" s="7"/>
      <c r="H23" s="7"/>
      <c r="I23" s="7"/>
      <c r="J23" s="7"/>
      <c r="K23" s="7"/>
      <c r="L23" s="7"/>
      <c r="M23" s="7"/>
      <c r="N23" s="7"/>
      <c r="O23" s="7"/>
      <c r="P23" s="7"/>
      <c r="Q23" s="7"/>
      <c r="R23" s="7"/>
    </row>
    <row r="24" spans="1:18" x14ac:dyDescent="0.2">
      <c r="A24" s="7"/>
      <c r="B24" s="7"/>
      <c r="C24" s="7"/>
      <c r="D24" s="7"/>
      <c r="E24" s="7"/>
      <c r="F24" s="7"/>
      <c r="G24" s="7"/>
      <c r="H24" s="7"/>
      <c r="I24" s="7"/>
      <c r="J24" s="7"/>
      <c r="K24" s="7"/>
      <c r="L24" s="7"/>
      <c r="M24" s="7"/>
      <c r="N24" s="7"/>
      <c r="O24" s="7"/>
      <c r="P24" s="7"/>
      <c r="Q24" s="7"/>
      <c r="R24" s="7"/>
    </row>
    <row r="25" spans="1:18" x14ac:dyDescent="0.2">
      <c r="A25" s="7"/>
      <c r="B25" s="7"/>
      <c r="C25" s="7"/>
      <c r="D25" s="7"/>
      <c r="E25" s="7"/>
      <c r="F25" s="7"/>
      <c r="G25" s="7"/>
      <c r="H25" s="7"/>
      <c r="I25" s="7"/>
      <c r="J25" s="7"/>
      <c r="K25" s="7"/>
      <c r="L25" s="7"/>
      <c r="M25" s="7"/>
      <c r="N25" s="7"/>
      <c r="O25" s="7"/>
      <c r="P25" s="7"/>
      <c r="Q25" s="7"/>
      <c r="R25" s="7"/>
    </row>
    <row r="26" spans="1:18" x14ac:dyDescent="0.2">
      <c r="A26" s="7"/>
      <c r="B26" s="7"/>
      <c r="C26" s="7"/>
      <c r="D26" s="7"/>
      <c r="E26" s="7"/>
      <c r="F26" s="7"/>
      <c r="G26" s="7"/>
      <c r="H26" s="7"/>
      <c r="I26" s="7"/>
      <c r="J26" s="7"/>
      <c r="K26" s="7"/>
      <c r="L26" s="7"/>
      <c r="M26" s="7"/>
      <c r="N26" s="7"/>
      <c r="O26" s="7"/>
      <c r="P26" s="7"/>
      <c r="Q26" s="7"/>
      <c r="R26" s="7"/>
    </row>
    <row r="27" spans="1:18" x14ac:dyDescent="0.2">
      <c r="A27" s="7"/>
      <c r="B27" s="7"/>
      <c r="C27" s="7"/>
      <c r="D27" s="7"/>
      <c r="E27" s="7"/>
      <c r="F27" s="7"/>
      <c r="G27" s="7"/>
      <c r="H27" s="7"/>
      <c r="I27" s="7"/>
      <c r="J27" s="7"/>
      <c r="K27" s="7"/>
      <c r="L27" s="7"/>
      <c r="M27" s="7"/>
      <c r="N27" s="7"/>
      <c r="O27" s="7"/>
      <c r="P27" s="7"/>
      <c r="Q27" s="7"/>
      <c r="R27" s="7"/>
    </row>
    <row r="28" spans="1:18" x14ac:dyDescent="0.2">
      <c r="A28" s="7"/>
      <c r="B28" s="7"/>
      <c r="C28" s="7"/>
      <c r="D28" s="7"/>
      <c r="E28" s="7"/>
      <c r="F28" s="7"/>
      <c r="G28" s="7"/>
      <c r="H28" s="7"/>
      <c r="I28" s="7"/>
      <c r="J28" s="7"/>
      <c r="K28" s="7"/>
      <c r="L28" s="7"/>
      <c r="M28" s="7"/>
      <c r="N28" s="7"/>
      <c r="O28" s="7"/>
      <c r="P28" s="7"/>
      <c r="Q28" s="7"/>
      <c r="R28" s="7"/>
    </row>
  </sheetData>
  <mergeCells count="13">
    <mergeCell ref="A14:C14"/>
    <mergeCell ref="A15:C15"/>
    <mergeCell ref="A6:C6"/>
    <mergeCell ref="A7:C7"/>
    <mergeCell ref="A3:C3"/>
    <mergeCell ref="A4:C4"/>
    <mergeCell ref="A5:C5"/>
    <mergeCell ref="A13:C13"/>
    <mergeCell ref="A8:C8"/>
    <mergeCell ref="A9:C9"/>
    <mergeCell ref="A10:C10"/>
    <mergeCell ref="A11:C11"/>
    <mergeCell ref="A12:C1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8"/>
  <sheetViews>
    <sheetView workbookViewId="0">
      <selection activeCell="D4" sqref="D4:H15"/>
    </sheetView>
  </sheetViews>
  <sheetFormatPr defaultRowHeight="12.75" x14ac:dyDescent="0.2"/>
  <cols>
    <col min="10" max="10" width="9.85546875" bestFit="1" customWidth="1"/>
    <col min="11" max="11" width="14.42578125" bestFit="1" customWidth="1"/>
  </cols>
  <sheetData>
    <row r="1" spans="1:18" ht="15.75" x14ac:dyDescent="0.25">
      <c r="A1" s="9" t="s">
        <v>0</v>
      </c>
      <c r="B1" s="8"/>
      <c r="C1" s="8"/>
      <c r="D1" s="8"/>
      <c r="E1" s="4"/>
      <c r="F1" s="4"/>
      <c r="G1" s="4"/>
      <c r="H1" s="4"/>
      <c r="I1" s="4"/>
      <c r="J1" s="7"/>
    </row>
    <row r="2" spans="1:18" ht="15.75" x14ac:dyDescent="0.25">
      <c r="A2" s="4"/>
      <c r="B2" s="3"/>
      <c r="C2" s="3"/>
      <c r="D2" s="3"/>
      <c r="E2" s="3"/>
      <c r="F2" s="3"/>
      <c r="G2" s="3"/>
      <c r="H2" s="3"/>
      <c r="I2" s="3"/>
    </row>
    <row r="3" spans="1:18" x14ac:dyDescent="0.2">
      <c r="A3" s="42"/>
      <c r="B3" s="42"/>
      <c r="C3" s="42"/>
      <c r="D3" s="21" t="s">
        <v>6</v>
      </c>
      <c r="E3" s="21" t="s">
        <v>7</v>
      </c>
      <c r="F3" s="21" t="s">
        <v>8</v>
      </c>
      <c r="G3" s="21" t="s">
        <v>9</v>
      </c>
      <c r="H3" s="21" t="s">
        <v>10</v>
      </c>
      <c r="I3" s="21" t="s">
        <v>17</v>
      </c>
      <c r="J3" s="6"/>
      <c r="K3" s="6"/>
      <c r="L3" s="6"/>
      <c r="M3" s="6"/>
      <c r="N3" s="6"/>
      <c r="O3" s="6"/>
      <c r="P3" s="6"/>
      <c r="Q3" s="6"/>
      <c r="R3" s="6"/>
    </row>
    <row r="4" spans="1:18" x14ac:dyDescent="0.2">
      <c r="A4" s="43" t="s">
        <v>20</v>
      </c>
      <c r="B4" s="43"/>
      <c r="C4" s="43"/>
      <c r="D4" s="32">
        <v>32</v>
      </c>
      <c r="E4" s="32">
        <v>24.5</v>
      </c>
      <c r="F4" s="32">
        <v>12</v>
      </c>
      <c r="G4" s="32">
        <v>3.5</v>
      </c>
      <c r="H4" s="32">
        <v>3.5</v>
      </c>
      <c r="I4" s="31">
        <f>SUM(D4:H4)</f>
        <v>75.5</v>
      </c>
      <c r="J4" s="7"/>
      <c r="K4" s="7"/>
      <c r="L4" s="7"/>
      <c r="M4" s="7"/>
      <c r="N4" s="7"/>
      <c r="O4" s="7"/>
      <c r="P4" s="7"/>
      <c r="Q4" s="7"/>
      <c r="R4" s="7"/>
    </row>
    <row r="5" spans="1:18" x14ac:dyDescent="0.2">
      <c r="A5" s="43" t="s">
        <v>21</v>
      </c>
      <c r="B5" s="43"/>
      <c r="C5" s="43"/>
      <c r="D5" s="32">
        <v>27.2</v>
      </c>
      <c r="E5" s="32">
        <v>23.8</v>
      </c>
      <c r="F5" s="32">
        <v>12</v>
      </c>
      <c r="G5" s="32">
        <v>3.4</v>
      </c>
      <c r="H5" s="32">
        <v>3.5</v>
      </c>
      <c r="I5" s="31">
        <f t="shared" ref="I5:I15" si="0">SUM(D5:H5)</f>
        <v>69.900000000000006</v>
      </c>
      <c r="J5" s="7"/>
      <c r="K5" s="7"/>
      <c r="L5" s="7"/>
      <c r="M5" s="7"/>
      <c r="N5" s="7"/>
      <c r="O5" s="7"/>
      <c r="P5" s="7"/>
      <c r="Q5" s="7"/>
      <c r="R5" s="7"/>
    </row>
    <row r="6" spans="1:18" x14ac:dyDescent="0.2">
      <c r="A6" s="43" t="s">
        <v>22</v>
      </c>
      <c r="B6" s="43"/>
      <c r="C6" s="43"/>
      <c r="D6" s="32">
        <v>32.799999999999997</v>
      </c>
      <c r="E6" s="32">
        <v>26.599999999999998</v>
      </c>
      <c r="F6" s="32">
        <v>12.899999999999999</v>
      </c>
      <c r="G6" s="32">
        <v>3.5</v>
      </c>
      <c r="H6" s="32">
        <v>4.2</v>
      </c>
      <c r="I6" s="31">
        <f t="shared" si="0"/>
        <v>79.999999999999986</v>
      </c>
      <c r="J6" s="7"/>
      <c r="K6" s="7"/>
      <c r="L6" s="7"/>
      <c r="M6" s="7"/>
      <c r="N6" s="7"/>
      <c r="O6" s="7"/>
      <c r="P6" s="7"/>
      <c r="Q6" s="7"/>
      <c r="R6" s="7"/>
    </row>
    <row r="7" spans="1:18" x14ac:dyDescent="0.2">
      <c r="A7" s="43" t="s">
        <v>23</v>
      </c>
      <c r="B7" s="43"/>
      <c r="C7" s="43"/>
      <c r="D7" s="32">
        <v>27.2</v>
      </c>
      <c r="E7" s="32">
        <v>22.400000000000002</v>
      </c>
      <c r="F7" s="32">
        <v>10.5</v>
      </c>
      <c r="G7" s="32">
        <v>3.4</v>
      </c>
      <c r="H7" s="32">
        <v>3.4</v>
      </c>
      <c r="I7" s="31">
        <f t="shared" si="0"/>
        <v>66.900000000000006</v>
      </c>
      <c r="J7" s="7"/>
      <c r="K7" s="7"/>
      <c r="L7" s="7"/>
      <c r="M7" s="7"/>
      <c r="N7" s="7"/>
      <c r="O7" s="7"/>
      <c r="P7" s="7"/>
      <c r="Q7" s="7"/>
      <c r="R7" s="7"/>
    </row>
    <row r="8" spans="1:18" x14ac:dyDescent="0.2">
      <c r="A8" s="43" t="s">
        <v>24</v>
      </c>
      <c r="B8" s="43"/>
      <c r="C8" s="43"/>
      <c r="D8" s="32">
        <v>28</v>
      </c>
      <c r="E8" s="32">
        <v>23.099999999999998</v>
      </c>
      <c r="F8" s="32">
        <v>10.8</v>
      </c>
      <c r="G8" s="32">
        <v>3.5</v>
      </c>
      <c r="H8" s="32">
        <v>3.4</v>
      </c>
      <c r="I8" s="31">
        <f t="shared" si="0"/>
        <v>68.8</v>
      </c>
      <c r="J8" s="7"/>
      <c r="K8" s="7"/>
      <c r="L8" s="7"/>
      <c r="M8" s="7"/>
      <c r="N8" s="7"/>
      <c r="O8" s="7"/>
      <c r="P8" s="7"/>
      <c r="Q8" s="7"/>
      <c r="R8" s="7"/>
    </row>
    <row r="9" spans="1:18" x14ac:dyDescent="0.2">
      <c r="A9" s="43" t="s">
        <v>25</v>
      </c>
      <c r="B9" s="43"/>
      <c r="C9" s="43"/>
      <c r="D9" s="32">
        <v>27.2</v>
      </c>
      <c r="E9" s="32">
        <v>23.8</v>
      </c>
      <c r="F9" s="32">
        <v>9</v>
      </c>
      <c r="G9" s="32">
        <v>3.2</v>
      </c>
      <c r="H9" s="32">
        <v>3.3</v>
      </c>
      <c r="I9" s="31">
        <f t="shared" si="0"/>
        <v>66.5</v>
      </c>
      <c r="J9" s="7"/>
      <c r="K9" s="7"/>
      <c r="L9" s="7"/>
      <c r="M9" s="7"/>
      <c r="N9" s="7"/>
      <c r="O9" s="7"/>
      <c r="P9" s="7"/>
      <c r="Q9" s="7"/>
      <c r="R9" s="7"/>
    </row>
    <row r="10" spans="1:18" x14ac:dyDescent="0.2">
      <c r="A10" s="43" t="s">
        <v>26</v>
      </c>
      <c r="B10" s="43"/>
      <c r="C10" s="43"/>
      <c r="D10" s="32">
        <v>27.2</v>
      </c>
      <c r="E10" s="32">
        <v>21</v>
      </c>
      <c r="F10" s="32">
        <v>11.100000000000001</v>
      </c>
      <c r="G10" s="32">
        <v>3.3</v>
      </c>
      <c r="H10" s="32">
        <v>3.4</v>
      </c>
      <c r="I10" s="31">
        <f t="shared" si="0"/>
        <v>66</v>
      </c>
      <c r="J10" s="7"/>
      <c r="K10" s="7"/>
      <c r="L10" s="7"/>
      <c r="M10" s="7"/>
      <c r="N10" s="7"/>
      <c r="O10" s="7"/>
      <c r="P10" s="7"/>
      <c r="Q10" s="7"/>
      <c r="R10" s="7"/>
    </row>
    <row r="11" spans="1:18" x14ac:dyDescent="0.2">
      <c r="A11" s="43" t="s">
        <v>27</v>
      </c>
      <c r="B11" s="43"/>
      <c r="C11" s="43"/>
      <c r="D11" s="32">
        <v>32</v>
      </c>
      <c r="E11" s="32">
        <v>28</v>
      </c>
      <c r="F11" s="32">
        <v>12</v>
      </c>
      <c r="G11" s="32">
        <v>3.5</v>
      </c>
      <c r="H11" s="32">
        <v>4</v>
      </c>
      <c r="I11" s="31">
        <f t="shared" si="0"/>
        <v>79.5</v>
      </c>
      <c r="J11" s="7"/>
      <c r="K11" s="7"/>
      <c r="L11" s="7"/>
      <c r="M11" s="7"/>
      <c r="N11" s="7"/>
      <c r="O11" s="7"/>
      <c r="P11" s="7"/>
      <c r="Q11" s="7"/>
      <c r="R11" s="7"/>
    </row>
    <row r="12" spans="1:18" x14ac:dyDescent="0.2">
      <c r="A12" s="43" t="s">
        <v>28</v>
      </c>
      <c r="B12" s="43"/>
      <c r="C12" s="43"/>
      <c r="D12" s="32">
        <v>32.799999999999997</v>
      </c>
      <c r="E12" s="32">
        <v>28</v>
      </c>
      <c r="F12" s="32">
        <v>12.899999999999999</v>
      </c>
      <c r="G12" s="32">
        <v>3.5</v>
      </c>
      <c r="H12" s="32">
        <v>4.2</v>
      </c>
      <c r="I12" s="31">
        <f t="shared" si="0"/>
        <v>81.399999999999991</v>
      </c>
      <c r="J12" s="7"/>
      <c r="K12" s="7"/>
      <c r="L12" s="7"/>
      <c r="M12" s="7"/>
      <c r="N12" s="7"/>
      <c r="O12" s="7"/>
      <c r="P12" s="7"/>
      <c r="Q12" s="7"/>
      <c r="R12" s="7"/>
    </row>
    <row r="13" spans="1:18" x14ac:dyDescent="0.2">
      <c r="A13" s="43" t="s">
        <v>29</v>
      </c>
      <c r="B13" s="43"/>
      <c r="C13" s="43"/>
      <c r="D13" s="32">
        <v>27.2</v>
      </c>
      <c r="E13" s="32">
        <v>23.8</v>
      </c>
      <c r="F13" s="32">
        <v>11.100000000000001</v>
      </c>
      <c r="G13" s="32">
        <v>3.3</v>
      </c>
      <c r="H13" s="32">
        <v>3.4</v>
      </c>
      <c r="I13" s="31">
        <f t="shared" si="0"/>
        <v>68.800000000000011</v>
      </c>
      <c r="J13" s="7"/>
      <c r="K13" s="7"/>
      <c r="L13" s="7"/>
      <c r="M13" s="7"/>
      <c r="N13" s="7"/>
      <c r="O13" s="7"/>
      <c r="P13" s="7"/>
      <c r="Q13" s="7"/>
      <c r="R13" s="7"/>
    </row>
    <row r="14" spans="1:18" x14ac:dyDescent="0.2">
      <c r="A14" s="43" t="s">
        <v>30</v>
      </c>
      <c r="B14" s="43"/>
      <c r="C14" s="43"/>
      <c r="D14" s="32">
        <v>27.2</v>
      </c>
      <c r="E14" s="32">
        <v>22.400000000000002</v>
      </c>
      <c r="F14" s="32">
        <v>10.199999999999999</v>
      </c>
      <c r="G14" s="32">
        <v>3.5</v>
      </c>
      <c r="H14" s="32">
        <v>3.2</v>
      </c>
      <c r="I14" s="31">
        <f t="shared" si="0"/>
        <v>66.5</v>
      </c>
      <c r="J14" s="7"/>
      <c r="K14" s="7"/>
      <c r="L14" s="7"/>
      <c r="M14" s="7"/>
      <c r="N14" s="7"/>
      <c r="O14" s="7"/>
      <c r="P14" s="7"/>
      <c r="Q14" s="7"/>
      <c r="R14" s="7"/>
    </row>
    <row r="15" spans="1:18" x14ac:dyDescent="0.2">
      <c r="A15" s="43" t="s">
        <v>31</v>
      </c>
      <c r="B15" s="43"/>
      <c r="C15" s="43"/>
      <c r="D15" s="32">
        <v>28</v>
      </c>
      <c r="E15" s="32">
        <v>24.5</v>
      </c>
      <c r="F15" s="32">
        <v>11.100000000000001</v>
      </c>
      <c r="G15" s="32">
        <v>3.4</v>
      </c>
      <c r="H15" s="32">
        <v>3.4</v>
      </c>
      <c r="I15" s="31">
        <f t="shared" si="0"/>
        <v>70.400000000000006</v>
      </c>
      <c r="J15" s="7"/>
      <c r="K15" s="7"/>
      <c r="L15" s="7"/>
      <c r="M15" s="7"/>
      <c r="N15" s="7"/>
      <c r="O15" s="7"/>
      <c r="P15" s="7"/>
      <c r="Q15" s="7"/>
      <c r="R15" s="7"/>
    </row>
    <row r="16" spans="1:18" x14ac:dyDescent="0.2">
      <c r="A16" s="7"/>
      <c r="B16" s="7"/>
      <c r="C16" s="7"/>
      <c r="D16" s="7"/>
      <c r="E16" s="7"/>
      <c r="F16" s="7"/>
      <c r="G16" s="7"/>
      <c r="H16" s="7"/>
      <c r="I16" s="7"/>
      <c r="J16" s="7"/>
      <c r="K16" s="7"/>
      <c r="L16" s="7"/>
      <c r="M16" s="7"/>
      <c r="N16" s="7"/>
      <c r="O16" s="7"/>
      <c r="P16" s="7"/>
      <c r="Q16" s="7"/>
      <c r="R16" s="7"/>
    </row>
    <row r="17" spans="1:18" x14ac:dyDescent="0.2">
      <c r="A17" s="7"/>
      <c r="B17" s="7"/>
      <c r="C17" s="7"/>
      <c r="D17" s="7"/>
      <c r="E17" s="7"/>
      <c r="F17" s="7"/>
      <c r="G17" s="7"/>
      <c r="H17" s="7"/>
      <c r="I17" s="7"/>
      <c r="J17" s="7"/>
      <c r="K17" s="7"/>
      <c r="L17" s="7"/>
      <c r="M17" s="7"/>
      <c r="N17" s="7"/>
      <c r="O17" s="7"/>
      <c r="P17" s="7"/>
      <c r="Q17" s="7"/>
      <c r="R17" s="7"/>
    </row>
    <row r="18" spans="1:18" x14ac:dyDescent="0.2">
      <c r="A18" s="7"/>
      <c r="B18" s="7"/>
      <c r="C18" s="7"/>
      <c r="D18" s="7"/>
      <c r="E18" s="7"/>
      <c r="F18" s="7"/>
      <c r="G18" s="7"/>
      <c r="H18" s="7"/>
      <c r="I18" s="7"/>
      <c r="J18" s="7"/>
      <c r="K18" s="7"/>
      <c r="L18" s="7"/>
      <c r="M18" s="7"/>
      <c r="N18" s="7"/>
      <c r="O18" s="7"/>
      <c r="P18" s="7"/>
      <c r="Q18" s="7"/>
      <c r="R18" s="7"/>
    </row>
    <row r="19" spans="1:18" x14ac:dyDescent="0.2">
      <c r="A19" s="7"/>
      <c r="B19" s="7"/>
      <c r="C19" s="7"/>
      <c r="D19" s="7"/>
      <c r="E19" s="7"/>
      <c r="F19" s="7"/>
      <c r="G19" s="7"/>
      <c r="H19" s="7"/>
      <c r="I19" s="7"/>
      <c r="J19" s="7"/>
      <c r="K19" s="7"/>
      <c r="L19" s="7"/>
      <c r="M19" s="7"/>
      <c r="N19" s="7"/>
      <c r="O19" s="7"/>
      <c r="P19" s="7"/>
      <c r="Q19" s="7"/>
      <c r="R19" s="7"/>
    </row>
    <row r="20" spans="1:18" x14ac:dyDescent="0.2">
      <c r="A20" s="7"/>
      <c r="B20" s="7"/>
      <c r="C20" s="7"/>
      <c r="D20" s="7"/>
      <c r="E20" s="7"/>
      <c r="F20" s="7"/>
      <c r="G20" s="7"/>
      <c r="H20" s="7"/>
      <c r="I20" s="7"/>
      <c r="J20" s="7"/>
      <c r="K20" s="7"/>
      <c r="L20" s="7"/>
      <c r="M20" s="7"/>
      <c r="N20" s="7"/>
      <c r="O20" s="7"/>
      <c r="P20" s="7"/>
      <c r="Q20" s="7"/>
      <c r="R20" s="7"/>
    </row>
    <row r="21" spans="1:18" x14ac:dyDescent="0.2">
      <c r="A21" s="7"/>
      <c r="B21" s="7"/>
      <c r="C21" s="7"/>
      <c r="D21" s="7"/>
      <c r="E21" s="7"/>
      <c r="F21" s="7"/>
      <c r="G21" s="7"/>
      <c r="H21" s="7"/>
      <c r="I21" s="7"/>
      <c r="J21" s="7"/>
      <c r="K21" s="7"/>
      <c r="L21" s="7"/>
      <c r="M21" s="7"/>
      <c r="N21" s="7"/>
      <c r="O21" s="7"/>
      <c r="P21" s="7"/>
      <c r="Q21" s="7"/>
      <c r="R21" s="7"/>
    </row>
    <row r="22" spans="1:18" x14ac:dyDescent="0.2">
      <c r="A22" s="7"/>
      <c r="B22" s="7"/>
      <c r="C22" s="7"/>
      <c r="D22" s="7"/>
      <c r="E22" s="7"/>
      <c r="F22" s="7"/>
      <c r="G22" s="7"/>
      <c r="H22" s="7"/>
      <c r="I22" s="7"/>
      <c r="J22" s="7"/>
      <c r="K22" s="7"/>
      <c r="L22" s="7"/>
      <c r="M22" s="7"/>
      <c r="N22" s="7"/>
      <c r="O22" s="7"/>
      <c r="P22" s="7"/>
      <c r="Q22" s="7"/>
      <c r="R22" s="7"/>
    </row>
    <row r="23" spans="1:18" x14ac:dyDescent="0.2">
      <c r="A23" s="7"/>
      <c r="B23" s="7"/>
      <c r="C23" s="7"/>
      <c r="D23" s="7"/>
      <c r="E23" s="7"/>
      <c r="F23" s="7"/>
      <c r="G23" s="7"/>
      <c r="H23" s="7"/>
      <c r="I23" s="7"/>
      <c r="J23" s="7"/>
      <c r="K23" s="7"/>
      <c r="L23" s="7"/>
      <c r="M23" s="7"/>
      <c r="N23" s="7"/>
      <c r="O23" s="7"/>
      <c r="P23" s="7"/>
      <c r="Q23" s="7"/>
      <c r="R23" s="7"/>
    </row>
    <row r="24" spans="1:18" x14ac:dyDescent="0.2">
      <c r="A24" s="7"/>
      <c r="B24" s="7"/>
      <c r="C24" s="7"/>
      <c r="D24" s="7"/>
      <c r="E24" s="7"/>
      <c r="F24" s="7"/>
      <c r="G24" s="7"/>
      <c r="H24" s="7"/>
      <c r="I24" s="7"/>
      <c r="J24" s="7"/>
      <c r="K24" s="7"/>
      <c r="L24" s="7"/>
      <c r="M24" s="7"/>
      <c r="N24" s="7"/>
      <c r="O24" s="7"/>
      <c r="P24" s="7"/>
      <c r="Q24" s="7"/>
      <c r="R24" s="7"/>
    </row>
    <row r="25" spans="1:18" x14ac:dyDescent="0.2">
      <c r="A25" s="7"/>
      <c r="B25" s="7"/>
      <c r="C25" s="7"/>
      <c r="D25" s="7"/>
      <c r="E25" s="7"/>
      <c r="F25" s="7"/>
      <c r="G25" s="7"/>
      <c r="H25" s="7"/>
      <c r="I25" s="7"/>
      <c r="J25" s="7"/>
      <c r="K25" s="7"/>
      <c r="L25" s="7"/>
      <c r="M25" s="7"/>
      <c r="N25" s="7"/>
      <c r="O25" s="7"/>
      <c r="P25" s="7"/>
      <c r="Q25" s="7"/>
      <c r="R25" s="7"/>
    </row>
    <row r="26" spans="1:18" x14ac:dyDescent="0.2">
      <c r="A26" s="7"/>
      <c r="B26" s="7"/>
      <c r="C26" s="7"/>
      <c r="D26" s="7"/>
      <c r="E26" s="7"/>
      <c r="F26" s="7"/>
      <c r="G26" s="7"/>
      <c r="H26" s="7"/>
      <c r="I26" s="7"/>
      <c r="J26" s="7"/>
      <c r="K26" s="7"/>
      <c r="L26" s="7"/>
      <c r="M26" s="7"/>
      <c r="N26" s="7"/>
      <c r="O26" s="7"/>
      <c r="P26" s="7"/>
      <c r="Q26" s="7"/>
      <c r="R26" s="7"/>
    </row>
    <row r="27" spans="1:18" x14ac:dyDescent="0.2">
      <c r="A27" s="7"/>
      <c r="B27" s="7"/>
      <c r="C27" s="7"/>
      <c r="D27" s="7"/>
      <c r="E27" s="7"/>
      <c r="F27" s="7"/>
      <c r="G27" s="7"/>
      <c r="H27" s="7"/>
      <c r="I27" s="7"/>
      <c r="J27" s="7"/>
      <c r="K27" s="7"/>
      <c r="L27" s="7"/>
      <c r="M27" s="7"/>
      <c r="N27" s="7"/>
      <c r="O27" s="7"/>
      <c r="P27" s="7"/>
      <c r="Q27" s="7"/>
      <c r="R27" s="7"/>
    </row>
    <row r="28" spans="1:18" x14ac:dyDescent="0.2">
      <c r="A28" s="7"/>
      <c r="B28" s="7"/>
      <c r="C28" s="7"/>
      <c r="D28" s="7"/>
      <c r="E28" s="7"/>
      <c r="F28" s="7"/>
      <c r="G28" s="7"/>
      <c r="H28" s="7"/>
      <c r="I28" s="7"/>
      <c r="J28" s="7"/>
      <c r="K28" s="7"/>
      <c r="L28" s="7"/>
      <c r="M28" s="7"/>
      <c r="N28" s="7"/>
      <c r="O28" s="7"/>
      <c r="P28" s="7"/>
      <c r="Q28" s="7"/>
      <c r="R28" s="7"/>
    </row>
  </sheetData>
  <mergeCells count="13">
    <mergeCell ref="A14:C14"/>
    <mergeCell ref="A15:C15"/>
    <mergeCell ref="A6:C6"/>
    <mergeCell ref="A7:C7"/>
    <mergeCell ref="A3:C3"/>
    <mergeCell ref="A4:C4"/>
    <mergeCell ref="A5:C5"/>
    <mergeCell ref="A13:C13"/>
    <mergeCell ref="A8:C8"/>
    <mergeCell ref="A9:C9"/>
    <mergeCell ref="A10:C10"/>
    <mergeCell ref="A11:C11"/>
    <mergeCell ref="A12:C12"/>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8"/>
  <sheetViews>
    <sheetView workbookViewId="0">
      <selection activeCell="D4" sqref="D4:H15"/>
    </sheetView>
  </sheetViews>
  <sheetFormatPr defaultRowHeight="12.75" x14ac:dyDescent="0.2"/>
  <cols>
    <col min="10" max="10" width="9.85546875" bestFit="1" customWidth="1"/>
    <col min="11" max="11" width="14.42578125" bestFit="1" customWidth="1"/>
  </cols>
  <sheetData>
    <row r="1" spans="1:18" ht="15.75" x14ac:dyDescent="0.25">
      <c r="A1" s="9" t="s">
        <v>0</v>
      </c>
      <c r="B1" s="8"/>
      <c r="C1" s="8"/>
      <c r="D1" s="8"/>
      <c r="E1" s="4"/>
      <c r="F1" s="4"/>
      <c r="G1" s="4"/>
      <c r="H1" s="4"/>
      <c r="I1" s="4"/>
      <c r="J1" s="7"/>
    </row>
    <row r="2" spans="1:18" ht="15.75" x14ac:dyDescent="0.25">
      <c r="A2" s="4"/>
      <c r="B2" s="3"/>
      <c r="C2" s="3"/>
      <c r="D2" s="3"/>
      <c r="E2" s="3"/>
      <c r="F2" s="3"/>
      <c r="G2" s="3"/>
      <c r="H2" s="3"/>
      <c r="I2" s="3"/>
      <c r="J2" s="3"/>
    </row>
    <row r="3" spans="1:18" x14ac:dyDescent="0.2">
      <c r="A3" s="42"/>
      <c r="B3" s="42"/>
      <c r="C3" s="42"/>
      <c r="D3" s="21" t="s">
        <v>6</v>
      </c>
      <c r="E3" s="21" t="s">
        <v>7</v>
      </c>
      <c r="F3" s="21" t="s">
        <v>8</v>
      </c>
      <c r="G3" s="21" t="s">
        <v>9</v>
      </c>
      <c r="H3" s="21" t="s">
        <v>10</v>
      </c>
      <c r="I3" s="21" t="s">
        <v>17</v>
      </c>
      <c r="J3" s="6"/>
      <c r="K3" s="6"/>
      <c r="L3" s="6"/>
      <c r="M3" s="6"/>
      <c r="N3" s="6"/>
      <c r="O3" s="6"/>
      <c r="P3" s="6"/>
      <c r="Q3" s="6"/>
      <c r="R3" s="6"/>
    </row>
    <row r="4" spans="1:18" x14ac:dyDescent="0.2">
      <c r="A4" s="43" t="s">
        <v>20</v>
      </c>
      <c r="B4" s="43"/>
      <c r="C4" s="43"/>
      <c r="D4" s="33">
        <v>33.6</v>
      </c>
      <c r="E4" s="33">
        <v>29.400000000000002</v>
      </c>
      <c r="F4" s="33">
        <v>12.600000000000001</v>
      </c>
      <c r="G4" s="33">
        <v>4.5</v>
      </c>
      <c r="H4" s="33">
        <v>4.2</v>
      </c>
      <c r="I4" s="31">
        <f>SUM(D4:H4)</f>
        <v>84.3</v>
      </c>
      <c r="J4" s="7"/>
      <c r="K4" s="7"/>
      <c r="L4" s="7"/>
      <c r="M4" s="7"/>
      <c r="N4" s="7"/>
      <c r="O4" s="7"/>
      <c r="P4" s="7"/>
      <c r="Q4" s="7"/>
      <c r="R4" s="7"/>
    </row>
    <row r="5" spans="1:18" x14ac:dyDescent="0.2">
      <c r="A5" s="43" t="s">
        <v>21</v>
      </c>
      <c r="B5" s="43"/>
      <c r="C5" s="43"/>
      <c r="D5" s="33">
        <v>36</v>
      </c>
      <c r="E5" s="33">
        <v>31.5</v>
      </c>
      <c r="F5" s="33">
        <v>13.5</v>
      </c>
      <c r="G5" s="33">
        <v>4.5</v>
      </c>
      <c r="H5" s="33">
        <v>4.5999999999999996</v>
      </c>
      <c r="I5" s="31">
        <f t="shared" ref="I5:I15" si="0">SUM(D5:H5)</f>
        <v>90.1</v>
      </c>
      <c r="J5" s="7"/>
      <c r="K5" s="7"/>
      <c r="L5" s="7"/>
      <c r="M5" s="7"/>
      <c r="N5" s="7"/>
      <c r="O5" s="7"/>
      <c r="P5" s="7"/>
      <c r="Q5" s="7"/>
      <c r="R5" s="7"/>
    </row>
    <row r="6" spans="1:18" x14ac:dyDescent="0.2">
      <c r="A6" s="43" t="s">
        <v>22</v>
      </c>
      <c r="B6" s="43"/>
      <c r="C6" s="43"/>
      <c r="D6" s="33">
        <v>38.4</v>
      </c>
      <c r="E6" s="33">
        <v>33.6</v>
      </c>
      <c r="F6" s="33">
        <v>14.399999999999999</v>
      </c>
      <c r="G6" s="33">
        <v>4.5</v>
      </c>
      <c r="H6" s="33">
        <v>4.8</v>
      </c>
      <c r="I6" s="31">
        <f t="shared" si="0"/>
        <v>95.7</v>
      </c>
      <c r="J6" s="7"/>
      <c r="K6" s="7"/>
      <c r="L6" s="7"/>
      <c r="M6" s="7"/>
      <c r="N6" s="7"/>
      <c r="O6" s="7"/>
      <c r="P6" s="7"/>
      <c r="Q6" s="7"/>
      <c r="R6" s="7"/>
    </row>
    <row r="7" spans="1:18" x14ac:dyDescent="0.2">
      <c r="A7" s="43" t="s">
        <v>23</v>
      </c>
      <c r="B7" s="43"/>
      <c r="C7" s="43"/>
      <c r="D7" s="33">
        <v>36.799999999999997</v>
      </c>
      <c r="E7" s="33">
        <v>28</v>
      </c>
      <c r="F7" s="33">
        <v>12</v>
      </c>
      <c r="G7" s="33">
        <v>4.5</v>
      </c>
      <c r="H7" s="33">
        <v>3.9</v>
      </c>
      <c r="I7" s="31">
        <f t="shared" si="0"/>
        <v>85.2</v>
      </c>
      <c r="J7" s="7"/>
      <c r="K7" s="7"/>
      <c r="L7" s="7"/>
      <c r="M7" s="7"/>
      <c r="N7" s="7"/>
      <c r="O7" s="7"/>
      <c r="P7" s="7"/>
      <c r="Q7" s="7"/>
      <c r="R7" s="7"/>
    </row>
    <row r="8" spans="1:18" x14ac:dyDescent="0.2">
      <c r="A8" s="43" t="s">
        <v>24</v>
      </c>
      <c r="B8" s="43"/>
      <c r="C8" s="43"/>
      <c r="D8" s="33">
        <v>34.4</v>
      </c>
      <c r="E8" s="33">
        <v>28</v>
      </c>
      <c r="F8" s="33">
        <v>10.5</v>
      </c>
      <c r="G8" s="33">
        <v>4.5</v>
      </c>
      <c r="H8" s="33">
        <v>3.5</v>
      </c>
      <c r="I8" s="31">
        <f t="shared" si="0"/>
        <v>80.900000000000006</v>
      </c>
      <c r="J8" s="7"/>
      <c r="K8" s="7"/>
      <c r="L8" s="7"/>
      <c r="M8" s="7"/>
      <c r="N8" s="7"/>
      <c r="O8" s="7"/>
      <c r="P8" s="7"/>
      <c r="Q8" s="7"/>
      <c r="R8" s="7"/>
    </row>
    <row r="9" spans="1:18" x14ac:dyDescent="0.2">
      <c r="A9" s="43" t="s">
        <v>25</v>
      </c>
      <c r="B9" s="43"/>
      <c r="C9" s="43"/>
      <c r="D9" s="33">
        <v>36.799999999999997</v>
      </c>
      <c r="E9" s="33">
        <v>32.199999999999996</v>
      </c>
      <c r="F9" s="33">
        <v>13.5</v>
      </c>
      <c r="G9" s="33">
        <v>4.5</v>
      </c>
      <c r="H9" s="33">
        <v>4.5999999999999996</v>
      </c>
      <c r="I9" s="31">
        <f t="shared" si="0"/>
        <v>91.6</v>
      </c>
      <c r="J9" s="7"/>
      <c r="K9" s="7"/>
      <c r="L9" s="7"/>
      <c r="M9" s="7"/>
      <c r="N9" s="7"/>
      <c r="O9" s="7"/>
      <c r="P9" s="7"/>
      <c r="Q9" s="7"/>
      <c r="R9" s="7"/>
    </row>
    <row r="10" spans="1:18" x14ac:dyDescent="0.2">
      <c r="A10" s="43" t="s">
        <v>26</v>
      </c>
      <c r="B10" s="43"/>
      <c r="C10" s="43"/>
      <c r="D10" s="33">
        <v>36.799999999999997</v>
      </c>
      <c r="E10" s="33">
        <v>30.800000000000004</v>
      </c>
      <c r="F10" s="33">
        <v>13.200000000000001</v>
      </c>
      <c r="G10" s="33">
        <v>4.5</v>
      </c>
      <c r="H10" s="33">
        <v>4.5</v>
      </c>
      <c r="I10" s="31">
        <f t="shared" si="0"/>
        <v>89.8</v>
      </c>
      <c r="J10" s="7"/>
      <c r="K10" s="7"/>
      <c r="L10" s="7"/>
      <c r="M10" s="7"/>
      <c r="N10" s="7"/>
      <c r="O10" s="7"/>
      <c r="P10" s="7"/>
      <c r="Q10" s="7"/>
      <c r="R10" s="7"/>
    </row>
    <row r="11" spans="1:18" x14ac:dyDescent="0.2">
      <c r="A11" s="43" t="s">
        <v>27</v>
      </c>
      <c r="B11" s="43"/>
      <c r="C11" s="43"/>
      <c r="D11" s="33">
        <v>36.799999999999997</v>
      </c>
      <c r="E11" s="33">
        <v>31.5</v>
      </c>
      <c r="F11" s="33">
        <v>13.5</v>
      </c>
      <c r="G11" s="33">
        <v>4.5</v>
      </c>
      <c r="H11" s="33">
        <v>4.5</v>
      </c>
      <c r="I11" s="31">
        <f t="shared" si="0"/>
        <v>90.8</v>
      </c>
      <c r="J11" s="7"/>
      <c r="K11" s="7"/>
      <c r="L11" s="7"/>
      <c r="M11" s="7"/>
      <c r="N11" s="7"/>
      <c r="O11" s="7"/>
      <c r="P11" s="7"/>
      <c r="Q11" s="7"/>
      <c r="R11" s="7"/>
    </row>
    <row r="12" spans="1:18" x14ac:dyDescent="0.2">
      <c r="A12" s="43" t="s">
        <v>28</v>
      </c>
      <c r="B12" s="43"/>
      <c r="C12" s="43"/>
      <c r="D12" s="33">
        <v>38.4</v>
      </c>
      <c r="E12" s="33">
        <v>33.6</v>
      </c>
      <c r="F12" s="33">
        <v>14.399999999999999</v>
      </c>
      <c r="G12" s="33">
        <v>4.5</v>
      </c>
      <c r="H12" s="33">
        <v>4.8</v>
      </c>
      <c r="I12" s="31">
        <f t="shared" si="0"/>
        <v>95.7</v>
      </c>
      <c r="J12" s="7"/>
      <c r="K12" s="7"/>
      <c r="L12" s="7"/>
      <c r="M12" s="7"/>
      <c r="N12" s="7"/>
      <c r="O12" s="7"/>
      <c r="P12" s="7"/>
      <c r="Q12" s="7"/>
      <c r="R12" s="7"/>
    </row>
    <row r="13" spans="1:18" x14ac:dyDescent="0.2">
      <c r="A13" s="43" t="s">
        <v>29</v>
      </c>
      <c r="B13" s="43"/>
      <c r="C13" s="43"/>
      <c r="D13" s="33">
        <v>34.4</v>
      </c>
      <c r="E13" s="33">
        <v>30.800000000000004</v>
      </c>
      <c r="F13" s="33">
        <v>13.200000000000001</v>
      </c>
      <c r="G13" s="33">
        <v>4.5</v>
      </c>
      <c r="H13" s="33">
        <v>4</v>
      </c>
      <c r="I13" s="31">
        <f t="shared" si="0"/>
        <v>86.9</v>
      </c>
      <c r="J13" s="7"/>
      <c r="K13" s="7"/>
      <c r="L13" s="7"/>
      <c r="M13" s="7"/>
      <c r="N13" s="7"/>
      <c r="O13" s="7"/>
      <c r="P13" s="7"/>
      <c r="Q13" s="7"/>
      <c r="R13" s="7"/>
    </row>
    <row r="14" spans="1:18" x14ac:dyDescent="0.2">
      <c r="A14" s="43" t="s">
        <v>30</v>
      </c>
      <c r="B14" s="43"/>
      <c r="C14" s="43"/>
      <c r="D14" s="33">
        <v>24</v>
      </c>
      <c r="E14" s="33">
        <v>19.25</v>
      </c>
      <c r="F14" s="33">
        <v>8.3999999999999986</v>
      </c>
      <c r="G14" s="33">
        <v>4.5</v>
      </c>
      <c r="H14" s="33">
        <v>3</v>
      </c>
      <c r="I14" s="31">
        <f t="shared" si="0"/>
        <v>59.15</v>
      </c>
      <c r="J14" s="7"/>
      <c r="K14" s="7"/>
      <c r="L14" s="7"/>
      <c r="M14" s="7"/>
      <c r="N14" s="7"/>
      <c r="O14" s="7"/>
      <c r="P14" s="7"/>
      <c r="Q14" s="7"/>
      <c r="R14" s="7"/>
    </row>
    <row r="15" spans="1:18" x14ac:dyDescent="0.2">
      <c r="A15" s="43" t="s">
        <v>31</v>
      </c>
      <c r="B15" s="43"/>
      <c r="C15" s="43"/>
      <c r="D15" s="33">
        <v>38.4</v>
      </c>
      <c r="E15" s="33">
        <v>33.6</v>
      </c>
      <c r="F15" s="33">
        <v>14.399999999999999</v>
      </c>
      <c r="G15" s="33">
        <v>4.5</v>
      </c>
      <c r="H15" s="33">
        <v>4.7</v>
      </c>
      <c r="I15" s="31">
        <f t="shared" si="0"/>
        <v>95.600000000000009</v>
      </c>
      <c r="J15" s="7"/>
      <c r="K15" s="7"/>
      <c r="L15" s="7"/>
      <c r="M15" s="7"/>
      <c r="N15" s="7"/>
      <c r="O15" s="7"/>
      <c r="P15" s="7"/>
      <c r="Q15" s="7"/>
      <c r="R15" s="7"/>
    </row>
    <row r="16" spans="1:18" x14ac:dyDescent="0.2">
      <c r="A16" s="7"/>
      <c r="B16" s="7"/>
      <c r="C16" s="7"/>
      <c r="D16" s="7"/>
      <c r="E16" s="7"/>
      <c r="F16" s="7"/>
      <c r="G16" s="7"/>
      <c r="H16" s="7"/>
      <c r="I16" s="7"/>
      <c r="J16" s="7"/>
      <c r="K16" s="7"/>
      <c r="L16" s="7"/>
      <c r="M16" s="7"/>
      <c r="N16" s="7"/>
      <c r="O16" s="7"/>
      <c r="P16" s="7"/>
      <c r="Q16" s="7"/>
      <c r="R16" s="7"/>
    </row>
    <row r="17" spans="1:18" x14ac:dyDescent="0.2">
      <c r="A17" s="7"/>
      <c r="B17" s="7"/>
      <c r="C17" s="7"/>
      <c r="D17" s="7"/>
      <c r="E17" s="7"/>
      <c r="F17" s="7"/>
      <c r="G17" s="7"/>
      <c r="H17" s="7"/>
      <c r="I17" s="7"/>
      <c r="J17" s="7"/>
      <c r="K17" s="7"/>
      <c r="L17" s="7"/>
      <c r="M17" s="7"/>
      <c r="N17" s="7"/>
      <c r="O17" s="7"/>
      <c r="P17" s="7"/>
      <c r="Q17" s="7"/>
      <c r="R17" s="7"/>
    </row>
    <row r="18" spans="1:18" x14ac:dyDescent="0.2">
      <c r="A18" s="7"/>
      <c r="B18" s="7"/>
      <c r="C18" s="7"/>
      <c r="D18" s="7"/>
      <c r="E18" s="7"/>
      <c r="F18" s="7"/>
      <c r="G18" s="7"/>
      <c r="H18" s="7"/>
      <c r="I18" s="7"/>
      <c r="J18" s="7"/>
      <c r="K18" s="7"/>
      <c r="L18" s="7"/>
      <c r="M18" s="7"/>
      <c r="N18" s="7"/>
      <c r="O18" s="7"/>
      <c r="P18" s="7"/>
      <c r="Q18" s="7"/>
      <c r="R18" s="7"/>
    </row>
    <row r="19" spans="1:18" x14ac:dyDescent="0.2">
      <c r="A19" s="7"/>
      <c r="B19" s="7"/>
      <c r="C19" s="7"/>
      <c r="D19" s="7"/>
      <c r="E19" s="7"/>
      <c r="F19" s="7"/>
      <c r="G19" s="7"/>
      <c r="H19" s="7"/>
      <c r="I19" s="7"/>
      <c r="J19" s="7"/>
      <c r="K19" s="7"/>
      <c r="L19" s="7"/>
      <c r="M19" s="7"/>
      <c r="N19" s="7"/>
      <c r="O19" s="7"/>
      <c r="P19" s="7"/>
      <c r="Q19" s="7"/>
      <c r="R19" s="7"/>
    </row>
    <row r="20" spans="1:18" x14ac:dyDescent="0.2">
      <c r="A20" s="7"/>
      <c r="B20" s="7"/>
      <c r="C20" s="7"/>
      <c r="D20" s="7"/>
      <c r="E20" s="7"/>
      <c r="F20" s="7"/>
      <c r="G20" s="7"/>
      <c r="H20" s="7"/>
      <c r="I20" s="7"/>
      <c r="J20" s="7"/>
      <c r="K20" s="7"/>
      <c r="L20" s="7"/>
      <c r="M20" s="7"/>
      <c r="N20" s="7"/>
      <c r="O20" s="7"/>
      <c r="P20" s="7"/>
      <c r="Q20" s="7"/>
      <c r="R20" s="7"/>
    </row>
    <row r="21" spans="1:18" x14ac:dyDescent="0.2">
      <c r="A21" s="7"/>
      <c r="B21" s="7"/>
      <c r="C21" s="7"/>
      <c r="D21" s="7"/>
      <c r="E21" s="7"/>
      <c r="F21" s="7"/>
      <c r="G21" s="7"/>
      <c r="H21" s="7"/>
      <c r="I21" s="7"/>
      <c r="J21" s="7"/>
      <c r="K21" s="7"/>
      <c r="L21" s="7"/>
      <c r="M21" s="7"/>
      <c r="N21" s="7"/>
      <c r="O21" s="7"/>
      <c r="P21" s="7"/>
      <c r="Q21" s="7"/>
      <c r="R21" s="7"/>
    </row>
    <row r="22" spans="1:18" x14ac:dyDescent="0.2">
      <c r="A22" s="7"/>
      <c r="B22" s="7"/>
      <c r="C22" s="7"/>
      <c r="D22" s="7"/>
      <c r="E22" s="7"/>
      <c r="F22" s="7"/>
      <c r="G22" s="7"/>
      <c r="H22" s="7"/>
      <c r="I22" s="7"/>
      <c r="J22" s="7"/>
      <c r="K22" s="7"/>
      <c r="L22" s="7"/>
      <c r="M22" s="7"/>
      <c r="N22" s="7"/>
      <c r="O22" s="7"/>
      <c r="P22" s="7"/>
      <c r="Q22" s="7"/>
      <c r="R22" s="7"/>
    </row>
    <row r="23" spans="1:18" x14ac:dyDescent="0.2">
      <c r="A23" s="7"/>
      <c r="B23" s="7"/>
      <c r="C23" s="7"/>
      <c r="D23" s="7"/>
      <c r="E23" s="7"/>
      <c r="F23" s="7"/>
      <c r="G23" s="7"/>
      <c r="H23" s="7"/>
      <c r="I23" s="7"/>
      <c r="J23" s="7"/>
      <c r="K23" s="7"/>
      <c r="L23" s="7"/>
      <c r="M23" s="7"/>
      <c r="N23" s="7"/>
      <c r="O23" s="7"/>
      <c r="P23" s="7"/>
      <c r="Q23" s="7"/>
      <c r="R23" s="7"/>
    </row>
    <row r="24" spans="1:18" x14ac:dyDescent="0.2">
      <c r="A24" s="7"/>
      <c r="B24" s="7"/>
      <c r="C24" s="7"/>
      <c r="D24" s="7"/>
      <c r="E24" s="7"/>
      <c r="F24" s="7"/>
      <c r="G24" s="7"/>
      <c r="H24" s="7"/>
      <c r="I24" s="7"/>
      <c r="J24" s="7"/>
      <c r="K24" s="7"/>
      <c r="L24" s="7"/>
      <c r="M24" s="7"/>
      <c r="N24" s="7"/>
      <c r="O24" s="7"/>
      <c r="P24" s="7"/>
      <c r="Q24" s="7"/>
      <c r="R24" s="7"/>
    </row>
    <row r="25" spans="1:18" x14ac:dyDescent="0.2">
      <c r="A25" s="7"/>
      <c r="B25" s="7"/>
      <c r="C25" s="7"/>
      <c r="D25" s="7"/>
      <c r="E25" s="7"/>
      <c r="F25" s="7"/>
      <c r="G25" s="7"/>
      <c r="H25" s="7"/>
      <c r="I25" s="7"/>
      <c r="J25" s="7"/>
      <c r="K25" s="7"/>
      <c r="L25" s="7"/>
      <c r="M25" s="7"/>
      <c r="N25" s="7"/>
      <c r="O25" s="7"/>
      <c r="P25" s="7"/>
      <c r="Q25" s="7"/>
      <c r="R25" s="7"/>
    </row>
    <row r="26" spans="1:18" x14ac:dyDescent="0.2">
      <c r="A26" s="7"/>
      <c r="B26" s="7"/>
      <c r="C26" s="7"/>
      <c r="D26" s="7"/>
      <c r="E26" s="7"/>
      <c r="F26" s="7"/>
      <c r="G26" s="7"/>
      <c r="H26" s="7"/>
      <c r="I26" s="7"/>
      <c r="J26" s="7"/>
      <c r="K26" s="7"/>
      <c r="L26" s="7"/>
      <c r="M26" s="7"/>
      <c r="N26" s="7"/>
      <c r="O26" s="7"/>
      <c r="P26" s="7"/>
      <c r="Q26" s="7"/>
      <c r="R26" s="7"/>
    </row>
    <row r="27" spans="1:18" x14ac:dyDescent="0.2">
      <c r="A27" s="7"/>
      <c r="B27" s="7"/>
      <c r="C27" s="7"/>
      <c r="D27" s="7"/>
      <c r="E27" s="7"/>
      <c r="F27" s="7"/>
      <c r="G27" s="7"/>
      <c r="H27" s="7"/>
      <c r="I27" s="7"/>
      <c r="J27" s="7"/>
      <c r="K27" s="7"/>
      <c r="L27" s="7"/>
      <c r="M27" s="7"/>
      <c r="N27" s="7"/>
      <c r="O27" s="7"/>
      <c r="P27" s="7"/>
      <c r="Q27" s="7"/>
      <c r="R27" s="7"/>
    </row>
    <row r="28" spans="1:18" x14ac:dyDescent="0.2">
      <c r="A28" s="7"/>
      <c r="B28" s="7"/>
      <c r="C28" s="7"/>
      <c r="D28" s="7"/>
      <c r="E28" s="7"/>
      <c r="F28" s="7"/>
      <c r="G28" s="7"/>
      <c r="H28" s="7"/>
      <c r="I28" s="7"/>
      <c r="J28" s="7"/>
      <c r="K28" s="7"/>
      <c r="L28" s="7"/>
      <c r="M28" s="7"/>
      <c r="N28" s="7"/>
      <c r="O28" s="7"/>
      <c r="P28" s="7"/>
      <c r="Q28" s="7"/>
      <c r="R28" s="7"/>
    </row>
  </sheetData>
  <mergeCells count="13">
    <mergeCell ref="A14:C14"/>
    <mergeCell ref="A15:C15"/>
    <mergeCell ref="A6:C6"/>
    <mergeCell ref="A7:C7"/>
    <mergeCell ref="A3:C3"/>
    <mergeCell ref="A4:C4"/>
    <mergeCell ref="A5:C5"/>
    <mergeCell ref="A13:C13"/>
    <mergeCell ref="A8:C8"/>
    <mergeCell ref="A9:C9"/>
    <mergeCell ref="A10:C10"/>
    <mergeCell ref="A11:C11"/>
    <mergeCell ref="A12:C1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8"/>
  <sheetViews>
    <sheetView workbookViewId="0">
      <selection activeCell="D4" sqref="D4:H15"/>
    </sheetView>
  </sheetViews>
  <sheetFormatPr defaultRowHeight="12.75" x14ac:dyDescent="0.2"/>
  <cols>
    <col min="10" max="10" width="9.85546875" bestFit="1" customWidth="1"/>
    <col min="11" max="11" width="14.42578125" bestFit="1" customWidth="1"/>
  </cols>
  <sheetData>
    <row r="1" spans="1:18" ht="15.75" x14ac:dyDescent="0.25">
      <c r="A1" s="9" t="s">
        <v>0</v>
      </c>
      <c r="B1" s="8"/>
      <c r="C1" s="8"/>
      <c r="D1" s="8"/>
      <c r="E1" s="4"/>
      <c r="F1" s="4"/>
      <c r="G1" s="4"/>
      <c r="H1" s="4"/>
      <c r="I1" s="4"/>
      <c r="J1" s="7"/>
    </row>
    <row r="2" spans="1:18" ht="15.75" x14ac:dyDescent="0.25">
      <c r="A2" s="4"/>
      <c r="B2" s="3"/>
      <c r="C2" s="3"/>
      <c r="D2" s="3"/>
      <c r="E2" s="3"/>
      <c r="F2" s="3"/>
      <c r="G2" s="3"/>
      <c r="H2" s="3"/>
      <c r="I2" s="3"/>
      <c r="J2" s="3"/>
    </row>
    <row r="3" spans="1:18" x14ac:dyDescent="0.2">
      <c r="A3" s="42"/>
      <c r="B3" s="42"/>
      <c r="C3" s="42"/>
      <c r="D3" s="21" t="s">
        <v>6</v>
      </c>
      <c r="E3" s="21" t="s">
        <v>7</v>
      </c>
      <c r="F3" s="21" t="s">
        <v>8</v>
      </c>
      <c r="G3" s="21" t="s">
        <v>9</v>
      </c>
      <c r="H3" s="21" t="s">
        <v>10</v>
      </c>
      <c r="I3" s="21" t="s">
        <v>17</v>
      </c>
      <c r="J3" s="6"/>
      <c r="K3" s="6"/>
      <c r="L3" s="6"/>
      <c r="M3" s="6"/>
      <c r="N3" s="6"/>
      <c r="O3" s="6"/>
      <c r="P3" s="6"/>
      <c r="Q3" s="6"/>
      <c r="R3" s="6"/>
    </row>
    <row r="4" spans="1:18" x14ac:dyDescent="0.2">
      <c r="A4" s="43" t="s">
        <v>20</v>
      </c>
      <c r="B4" s="43"/>
      <c r="C4" s="43"/>
      <c r="D4" s="33">
        <v>24</v>
      </c>
      <c r="E4" s="33">
        <v>23.8</v>
      </c>
      <c r="F4" s="33">
        <v>9</v>
      </c>
      <c r="G4" s="33">
        <v>3.4</v>
      </c>
      <c r="H4" s="33">
        <v>3.4</v>
      </c>
      <c r="I4" s="31">
        <f>SUM(D4:H4)</f>
        <v>63.599999999999994</v>
      </c>
      <c r="J4" s="7"/>
      <c r="K4" s="7"/>
      <c r="L4" s="7"/>
      <c r="M4" s="7"/>
      <c r="N4" s="7"/>
      <c r="O4" s="7"/>
      <c r="P4" s="7"/>
      <c r="Q4" s="7"/>
      <c r="R4" s="7"/>
    </row>
    <row r="5" spans="1:18" x14ac:dyDescent="0.2">
      <c r="A5" s="43" t="s">
        <v>21</v>
      </c>
      <c r="B5" s="43"/>
      <c r="C5" s="43"/>
      <c r="D5" s="33">
        <v>27.2</v>
      </c>
      <c r="E5" s="33">
        <v>24.5</v>
      </c>
      <c r="F5" s="33">
        <v>10.5</v>
      </c>
      <c r="G5" s="33">
        <v>3.4</v>
      </c>
      <c r="H5" s="33">
        <v>3.4</v>
      </c>
      <c r="I5" s="31">
        <f t="shared" ref="I5:I15" si="0">SUM(D5:H5)</f>
        <v>69.000000000000014</v>
      </c>
      <c r="J5" s="7"/>
      <c r="K5" s="7"/>
      <c r="L5" s="7"/>
      <c r="M5" s="7"/>
      <c r="N5" s="7"/>
      <c r="O5" s="7"/>
      <c r="P5" s="7"/>
      <c r="Q5" s="7"/>
      <c r="R5" s="7"/>
    </row>
    <row r="6" spans="1:18" x14ac:dyDescent="0.2">
      <c r="A6" s="43" t="s">
        <v>22</v>
      </c>
      <c r="B6" s="43"/>
      <c r="C6" s="43"/>
      <c r="D6" s="33">
        <v>27.2</v>
      </c>
      <c r="E6" s="33">
        <v>24.5</v>
      </c>
      <c r="F6" s="33">
        <v>10.199999999999999</v>
      </c>
      <c r="G6" s="33">
        <v>3.4</v>
      </c>
      <c r="H6" s="33">
        <v>3.4</v>
      </c>
      <c r="I6" s="31">
        <f t="shared" si="0"/>
        <v>68.700000000000017</v>
      </c>
      <c r="J6" s="7"/>
      <c r="K6" s="7"/>
      <c r="L6" s="7"/>
      <c r="M6" s="7"/>
      <c r="N6" s="7"/>
      <c r="O6" s="7"/>
      <c r="P6" s="7"/>
      <c r="Q6" s="7"/>
      <c r="R6" s="7"/>
    </row>
    <row r="7" spans="1:18" x14ac:dyDescent="0.2">
      <c r="A7" s="43" t="s">
        <v>23</v>
      </c>
      <c r="B7" s="43"/>
      <c r="C7" s="43"/>
      <c r="D7" s="33">
        <v>24</v>
      </c>
      <c r="E7" s="33">
        <v>21</v>
      </c>
      <c r="F7" s="33">
        <v>9</v>
      </c>
      <c r="G7" s="33">
        <v>3.4</v>
      </c>
      <c r="H7" s="33">
        <v>3</v>
      </c>
      <c r="I7" s="31">
        <f t="shared" si="0"/>
        <v>60.4</v>
      </c>
      <c r="J7" s="7"/>
      <c r="K7" s="7"/>
      <c r="L7" s="7"/>
      <c r="M7" s="7"/>
      <c r="N7" s="7"/>
      <c r="O7" s="7"/>
      <c r="P7" s="7"/>
      <c r="Q7" s="7"/>
      <c r="R7" s="7"/>
    </row>
    <row r="8" spans="1:18" x14ac:dyDescent="0.2">
      <c r="A8" s="43" t="s">
        <v>24</v>
      </c>
      <c r="B8" s="43"/>
      <c r="C8" s="43"/>
      <c r="D8" s="33">
        <v>25.6</v>
      </c>
      <c r="E8" s="33">
        <v>21</v>
      </c>
      <c r="F8" s="33">
        <v>9</v>
      </c>
      <c r="G8" s="33">
        <v>3.4</v>
      </c>
      <c r="H8" s="33">
        <v>3</v>
      </c>
      <c r="I8" s="31">
        <f t="shared" si="0"/>
        <v>62</v>
      </c>
      <c r="J8" s="7"/>
      <c r="K8" s="7"/>
      <c r="L8" s="7"/>
      <c r="M8" s="7"/>
      <c r="N8" s="7"/>
      <c r="O8" s="7"/>
      <c r="P8" s="7"/>
      <c r="Q8" s="7"/>
      <c r="R8" s="7"/>
    </row>
    <row r="9" spans="1:18" x14ac:dyDescent="0.2">
      <c r="A9" s="43" t="s">
        <v>25</v>
      </c>
      <c r="B9" s="43"/>
      <c r="C9" s="43"/>
      <c r="D9" s="33">
        <v>27.2</v>
      </c>
      <c r="E9" s="33">
        <v>22.4</v>
      </c>
      <c r="F9" s="33">
        <v>9.6</v>
      </c>
      <c r="G9" s="33">
        <v>3</v>
      </c>
      <c r="H9" s="33">
        <v>3.4</v>
      </c>
      <c r="I9" s="31">
        <f t="shared" si="0"/>
        <v>65.599999999999994</v>
      </c>
      <c r="J9" s="7"/>
      <c r="K9" s="7"/>
      <c r="L9" s="7"/>
      <c r="M9" s="7"/>
      <c r="N9" s="7"/>
      <c r="O9" s="7"/>
      <c r="P9" s="7"/>
      <c r="Q9" s="7"/>
      <c r="R9" s="7"/>
    </row>
    <row r="10" spans="1:18" x14ac:dyDescent="0.2">
      <c r="A10" s="43" t="s">
        <v>26</v>
      </c>
      <c r="B10" s="43"/>
      <c r="C10" s="43"/>
      <c r="D10" s="33">
        <v>25.6</v>
      </c>
      <c r="E10" s="33">
        <v>19.600000000000001</v>
      </c>
      <c r="F10" s="33">
        <v>8.4</v>
      </c>
      <c r="G10" s="33">
        <v>2.5</v>
      </c>
      <c r="H10" s="33">
        <v>2.8</v>
      </c>
      <c r="I10" s="31">
        <f t="shared" si="0"/>
        <v>58.9</v>
      </c>
      <c r="J10" s="7"/>
      <c r="K10" s="7"/>
      <c r="L10" s="7"/>
      <c r="M10" s="7"/>
      <c r="N10" s="7"/>
      <c r="O10" s="7"/>
      <c r="P10" s="7"/>
      <c r="Q10" s="7"/>
      <c r="R10" s="7"/>
    </row>
    <row r="11" spans="1:18" x14ac:dyDescent="0.2">
      <c r="A11" s="43" t="s">
        <v>27</v>
      </c>
      <c r="B11" s="43"/>
      <c r="C11" s="43"/>
      <c r="D11" s="33">
        <v>22.4</v>
      </c>
      <c r="E11" s="33">
        <v>19.600000000000001</v>
      </c>
      <c r="F11" s="33">
        <v>8.4</v>
      </c>
      <c r="G11" s="33">
        <v>3</v>
      </c>
      <c r="H11" s="33">
        <v>2.8</v>
      </c>
      <c r="I11" s="31">
        <f t="shared" si="0"/>
        <v>56.199999999999996</v>
      </c>
      <c r="J11" s="7"/>
      <c r="K11" s="7"/>
      <c r="L11" s="7"/>
      <c r="M11" s="7"/>
      <c r="N11" s="7"/>
      <c r="O11" s="7"/>
      <c r="P11" s="7"/>
      <c r="Q11" s="7"/>
      <c r="R11" s="7"/>
    </row>
    <row r="12" spans="1:18" x14ac:dyDescent="0.2">
      <c r="A12" s="43" t="s">
        <v>28</v>
      </c>
      <c r="B12" s="43"/>
      <c r="C12" s="43"/>
      <c r="D12" s="33">
        <v>27.2</v>
      </c>
      <c r="E12" s="33">
        <v>24.5</v>
      </c>
      <c r="F12" s="33">
        <v>10.5</v>
      </c>
      <c r="G12" s="33">
        <v>3.4</v>
      </c>
      <c r="H12" s="33">
        <v>3.5</v>
      </c>
      <c r="I12" s="31">
        <f t="shared" si="0"/>
        <v>69.100000000000009</v>
      </c>
      <c r="J12" s="7"/>
      <c r="K12" s="7"/>
      <c r="L12" s="7"/>
      <c r="M12" s="7"/>
      <c r="N12" s="7"/>
      <c r="O12" s="7"/>
      <c r="P12" s="7"/>
      <c r="Q12" s="7"/>
      <c r="R12" s="7"/>
    </row>
    <row r="13" spans="1:18" x14ac:dyDescent="0.2">
      <c r="A13" s="43" t="s">
        <v>29</v>
      </c>
      <c r="B13" s="43"/>
      <c r="C13" s="43"/>
      <c r="D13" s="33">
        <v>24</v>
      </c>
      <c r="E13" s="33">
        <v>22.4</v>
      </c>
      <c r="F13" s="33">
        <v>9.6</v>
      </c>
      <c r="G13" s="33">
        <v>3.4</v>
      </c>
      <c r="H13" s="33">
        <v>3.4</v>
      </c>
      <c r="I13" s="31">
        <f t="shared" si="0"/>
        <v>62.8</v>
      </c>
      <c r="J13" s="7"/>
      <c r="K13" s="7"/>
      <c r="L13" s="7"/>
      <c r="M13" s="7"/>
      <c r="N13" s="7"/>
      <c r="O13" s="7"/>
      <c r="P13" s="7"/>
      <c r="Q13" s="7"/>
      <c r="R13" s="7"/>
    </row>
    <row r="14" spans="1:18" x14ac:dyDescent="0.2">
      <c r="A14" s="43" t="s">
        <v>30</v>
      </c>
      <c r="B14" s="43"/>
      <c r="C14" s="43"/>
      <c r="D14" s="33">
        <v>26.4</v>
      </c>
      <c r="E14" s="33">
        <v>21</v>
      </c>
      <c r="F14" s="33">
        <v>9</v>
      </c>
      <c r="G14" s="33">
        <v>3.4</v>
      </c>
      <c r="H14" s="33">
        <v>3</v>
      </c>
      <c r="I14" s="31">
        <f t="shared" si="0"/>
        <v>62.8</v>
      </c>
      <c r="J14" s="7"/>
      <c r="K14" s="7"/>
      <c r="L14" s="7"/>
      <c r="M14" s="7"/>
      <c r="N14" s="7"/>
      <c r="O14" s="7"/>
      <c r="P14" s="7"/>
      <c r="Q14" s="7"/>
      <c r="R14" s="7"/>
    </row>
    <row r="15" spans="1:18" x14ac:dyDescent="0.2">
      <c r="A15" s="43" t="s">
        <v>31</v>
      </c>
      <c r="B15" s="43"/>
      <c r="C15" s="43"/>
      <c r="D15" s="33">
        <v>24</v>
      </c>
      <c r="E15" s="33">
        <v>21</v>
      </c>
      <c r="F15" s="33">
        <v>8.4</v>
      </c>
      <c r="G15" s="33">
        <v>2.5</v>
      </c>
      <c r="H15" s="33">
        <v>2.8</v>
      </c>
      <c r="I15" s="31">
        <f t="shared" si="0"/>
        <v>58.699999999999996</v>
      </c>
      <c r="J15" s="7"/>
      <c r="K15" s="7"/>
      <c r="L15" s="7"/>
      <c r="M15" s="7"/>
      <c r="N15" s="7"/>
      <c r="O15" s="7"/>
      <c r="P15" s="7"/>
      <c r="Q15" s="7"/>
      <c r="R15" s="7"/>
    </row>
    <row r="16" spans="1:18" x14ac:dyDescent="0.2">
      <c r="A16" s="7"/>
      <c r="B16" s="7"/>
      <c r="C16" s="7"/>
      <c r="D16" s="7"/>
      <c r="E16" s="7"/>
      <c r="F16" s="7"/>
      <c r="G16" s="7"/>
      <c r="H16" s="7"/>
      <c r="I16" s="7"/>
      <c r="J16" s="7"/>
      <c r="K16" s="7"/>
      <c r="L16" s="7"/>
      <c r="M16" s="7"/>
      <c r="N16" s="7"/>
      <c r="O16" s="7"/>
      <c r="P16" s="7"/>
      <c r="Q16" s="7"/>
      <c r="R16" s="7"/>
    </row>
    <row r="17" spans="1:18" x14ac:dyDescent="0.2">
      <c r="A17" s="7"/>
      <c r="B17" s="7"/>
      <c r="C17" s="7"/>
      <c r="D17" s="7"/>
      <c r="E17" s="7"/>
      <c r="F17" s="7"/>
      <c r="G17" s="7"/>
      <c r="H17" s="7"/>
      <c r="I17" s="7"/>
      <c r="J17" s="7"/>
      <c r="K17" s="7"/>
      <c r="L17" s="7"/>
      <c r="M17" s="7"/>
      <c r="N17" s="7"/>
      <c r="O17" s="7"/>
      <c r="P17" s="7"/>
      <c r="Q17" s="7"/>
      <c r="R17" s="7"/>
    </row>
    <row r="18" spans="1:18" x14ac:dyDescent="0.2">
      <c r="A18" s="7"/>
      <c r="B18" s="7"/>
      <c r="C18" s="7"/>
      <c r="D18" s="7"/>
      <c r="E18" s="7"/>
      <c r="F18" s="7"/>
      <c r="G18" s="7"/>
      <c r="H18" s="7"/>
      <c r="I18" s="7"/>
      <c r="J18" s="7"/>
      <c r="K18" s="7"/>
      <c r="L18" s="7"/>
      <c r="M18" s="7"/>
      <c r="N18" s="7"/>
      <c r="O18" s="7"/>
      <c r="P18" s="7"/>
      <c r="Q18" s="7"/>
      <c r="R18" s="7"/>
    </row>
    <row r="19" spans="1:18" x14ac:dyDescent="0.2">
      <c r="A19" s="7"/>
      <c r="B19" s="7"/>
      <c r="C19" s="7"/>
      <c r="D19" s="7"/>
      <c r="E19" s="7"/>
      <c r="F19" s="7"/>
      <c r="G19" s="7"/>
      <c r="H19" s="7"/>
      <c r="I19" s="7"/>
      <c r="J19" s="7"/>
      <c r="K19" s="7"/>
      <c r="L19" s="7"/>
      <c r="M19" s="7"/>
      <c r="N19" s="7"/>
      <c r="O19" s="7"/>
      <c r="P19" s="7"/>
      <c r="Q19" s="7"/>
      <c r="R19" s="7"/>
    </row>
    <row r="20" spans="1:18" x14ac:dyDescent="0.2">
      <c r="A20" s="7"/>
      <c r="B20" s="7"/>
      <c r="C20" s="7"/>
      <c r="D20" s="7"/>
      <c r="E20" s="7"/>
      <c r="F20" s="7"/>
      <c r="G20" s="7"/>
      <c r="H20" s="7"/>
      <c r="I20" s="7"/>
      <c r="J20" s="7"/>
      <c r="K20" s="7"/>
      <c r="L20" s="7"/>
      <c r="M20" s="7"/>
      <c r="N20" s="7"/>
      <c r="O20" s="7"/>
      <c r="P20" s="7"/>
      <c r="Q20" s="7"/>
      <c r="R20" s="7"/>
    </row>
    <row r="21" spans="1:18" x14ac:dyDescent="0.2">
      <c r="A21" s="7"/>
      <c r="B21" s="7"/>
      <c r="C21" s="7"/>
      <c r="D21" s="7"/>
      <c r="E21" s="7"/>
      <c r="F21" s="7"/>
      <c r="G21" s="7"/>
      <c r="H21" s="7"/>
      <c r="I21" s="7"/>
      <c r="J21" s="7"/>
      <c r="K21" s="7"/>
      <c r="L21" s="7"/>
      <c r="M21" s="7"/>
      <c r="N21" s="7"/>
      <c r="O21" s="7"/>
      <c r="P21" s="7"/>
      <c r="Q21" s="7"/>
      <c r="R21" s="7"/>
    </row>
    <row r="22" spans="1:18" x14ac:dyDescent="0.2">
      <c r="A22" s="7"/>
      <c r="B22" s="7"/>
      <c r="C22" s="7"/>
      <c r="D22" s="7"/>
      <c r="E22" s="7"/>
      <c r="F22" s="7"/>
      <c r="G22" s="7"/>
      <c r="H22" s="7"/>
      <c r="I22" s="7"/>
      <c r="J22" s="7"/>
      <c r="K22" s="7"/>
      <c r="L22" s="7"/>
      <c r="M22" s="7"/>
      <c r="N22" s="7"/>
      <c r="O22" s="7"/>
      <c r="P22" s="7"/>
      <c r="Q22" s="7"/>
      <c r="R22" s="7"/>
    </row>
    <row r="23" spans="1:18" x14ac:dyDescent="0.2">
      <c r="A23" s="7"/>
      <c r="B23" s="7"/>
      <c r="C23" s="7"/>
      <c r="D23" s="7"/>
      <c r="E23" s="7"/>
      <c r="F23" s="7"/>
      <c r="G23" s="7"/>
      <c r="H23" s="7"/>
      <c r="I23" s="7"/>
      <c r="J23" s="7"/>
      <c r="K23" s="7"/>
      <c r="L23" s="7"/>
      <c r="M23" s="7"/>
      <c r="N23" s="7"/>
      <c r="O23" s="7"/>
      <c r="P23" s="7"/>
      <c r="Q23" s="7"/>
      <c r="R23" s="7"/>
    </row>
    <row r="24" spans="1:18" x14ac:dyDescent="0.2">
      <c r="A24" s="7"/>
      <c r="B24" s="7"/>
      <c r="C24" s="7"/>
      <c r="D24" s="7"/>
      <c r="E24" s="7"/>
      <c r="F24" s="7"/>
      <c r="G24" s="7"/>
      <c r="H24" s="7"/>
      <c r="I24" s="7"/>
      <c r="J24" s="7"/>
      <c r="K24" s="7"/>
      <c r="L24" s="7"/>
      <c r="M24" s="7"/>
      <c r="N24" s="7"/>
      <c r="O24" s="7"/>
      <c r="P24" s="7"/>
      <c r="Q24" s="7"/>
      <c r="R24" s="7"/>
    </row>
    <row r="25" spans="1:18" x14ac:dyDescent="0.2">
      <c r="A25" s="7"/>
      <c r="B25" s="7"/>
      <c r="C25" s="7"/>
      <c r="D25" s="7"/>
      <c r="E25" s="7"/>
      <c r="F25" s="7"/>
      <c r="G25" s="7"/>
      <c r="H25" s="7"/>
      <c r="I25" s="7"/>
      <c r="J25" s="7"/>
      <c r="K25" s="7"/>
      <c r="L25" s="7"/>
      <c r="M25" s="7"/>
      <c r="N25" s="7"/>
      <c r="O25" s="7"/>
      <c r="P25" s="7"/>
      <c r="Q25" s="7"/>
      <c r="R25" s="7"/>
    </row>
    <row r="26" spans="1:18" x14ac:dyDescent="0.2">
      <c r="A26" s="7"/>
      <c r="B26" s="7"/>
      <c r="C26" s="7"/>
      <c r="D26" s="7"/>
      <c r="E26" s="7"/>
      <c r="F26" s="7"/>
      <c r="G26" s="7"/>
      <c r="H26" s="7"/>
      <c r="I26" s="7"/>
      <c r="J26" s="7"/>
      <c r="K26" s="7"/>
      <c r="L26" s="7"/>
      <c r="M26" s="7"/>
      <c r="N26" s="7"/>
      <c r="O26" s="7"/>
      <c r="P26" s="7"/>
      <c r="Q26" s="7"/>
      <c r="R26" s="7"/>
    </row>
    <row r="27" spans="1:18" x14ac:dyDescent="0.2">
      <c r="A27" s="7"/>
      <c r="B27" s="7"/>
      <c r="C27" s="7"/>
      <c r="D27" s="7"/>
      <c r="E27" s="7"/>
      <c r="F27" s="7"/>
      <c r="G27" s="7"/>
      <c r="H27" s="7"/>
      <c r="I27" s="7"/>
      <c r="J27" s="7"/>
      <c r="K27" s="7"/>
      <c r="L27" s="7"/>
      <c r="M27" s="7"/>
      <c r="N27" s="7"/>
      <c r="O27" s="7"/>
      <c r="P27" s="7"/>
      <c r="Q27" s="7"/>
      <c r="R27" s="7"/>
    </row>
    <row r="28" spans="1:18" x14ac:dyDescent="0.2">
      <c r="A28" s="7"/>
      <c r="B28" s="7"/>
      <c r="C28" s="7"/>
      <c r="D28" s="7"/>
      <c r="E28" s="7"/>
      <c r="F28" s="7"/>
      <c r="G28" s="7"/>
      <c r="H28" s="7"/>
      <c r="I28" s="7"/>
      <c r="J28" s="7"/>
      <c r="K28" s="7"/>
      <c r="L28" s="7"/>
      <c r="M28" s="7"/>
      <c r="N28" s="7"/>
      <c r="O28" s="7"/>
      <c r="P28" s="7"/>
      <c r="Q28" s="7"/>
      <c r="R28" s="7"/>
    </row>
  </sheetData>
  <mergeCells count="13">
    <mergeCell ref="A14:C14"/>
    <mergeCell ref="A15:C15"/>
    <mergeCell ref="A7:C7"/>
    <mergeCell ref="A3:C3"/>
    <mergeCell ref="A4:C4"/>
    <mergeCell ref="A5:C5"/>
    <mergeCell ref="A6:C6"/>
    <mergeCell ref="A13:C13"/>
    <mergeCell ref="A8:C8"/>
    <mergeCell ref="A9:C9"/>
    <mergeCell ref="A10:C10"/>
    <mergeCell ref="A11:C11"/>
    <mergeCell ref="A12:C12"/>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5"/>
  <sheetViews>
    <sheetView workbookViewId="0">
      <selection activeCell="D4" sqref="D4:H15"/>
    </sheetView>
  </sheetViews>
  <sheetFormatPr defaultColWidth="9.140625" defaultRowHeight="12.75" x14ac:dyDescent="0.2"/>
  <cols>
    <col min="1" max="9" width="9.140625" style="7"/>
    <col min="10" max="10" width="9.85546875" style="7" bestFit="1" customWidth="1"/>
    <col min="11" max="11" width="14.42578125" style="7" bestFit="1" customWidth="1"/>
    <col min="12" max="16384" width="9.140625" style="7"/>
  </cols>
  <sheetData>
    <row r="1" spans="1:18" ht="15.75" x14ac:dyDescent="0.25">
      <c r="A1" s="9" t="s">
        <v>0</v>
      </c>
      <c r="B1" s="8"/>
      <c r="C1" s="8"/>
      <c r="D1" s="8"/>
      <c r="E1" s="4"/>
      <c r="F1" s="4"/>
      <c r="G1" s="4"/>
      <c r="H1" s="4"/>
      <c r="I1" s="4"/>
    </row>
    <row r="2" spans="1:18" ht="15.75" x14ac:dyDescent="0.25">
      <c r="A2" s="4"/>
      <c r="B2" s="3"/>
      <c r="C2" s="3"/>
      <c r="D2" s="3"/>
      <c r="E2" s="3"/>
      <c r="F2" s="3"/>
      <c r="G2" s="3"/>
      <c r="H2" s="3"/>
      <c r="I2" s="3"/>
      <c r="J2" s="3"/>
    </row>
    <row r="3" spans="1:18" x14ac:dyDescent="0.2">
      <c r="A3" s="42"/>
      <c r="B3" s="42"/>
      <c r="C3" s="42"/>
      <c r="D3" s="21" t="s">
        <v>6</v>
      </c>
      <c r="E3" s="21" t="s">
        <v>7</v>
      </c>
      <c r="F3" s="21" t="s">
        <v>8</v>
      </c>
      <c r="G3" s="21" t="s">
        <v>9</v>
      </c>
      <c r="H3" s="21" t="s">
        <v>10</v>
      </c>
      <c r="I3" s="21" t="s">
        <v>17</v>
      </c>
      <c r="J3" s="6"/>
      <c r="K3" s="6"/>
      <c r="L3" s="6"/>
      <c r="M3" s="6"/>
      <c r="N3" s="6"/>
      <c r="O3" s="6"/>
      <c r="P3" s="6"/>
      <c r="Q3" s="6"/>
      <c r="R3" s="6"/>
    </row>
    <row r="4" spans="1:18" x14ac:dyDescent="0.2">
      <c r="A4" s="43" t="s">
        <v>20</v>
      </c>
      <c r="B4" s="43"/>
      <c r="C4" s="43"/>
      <c r="D4" s="33">
        <v>32</v>
      </c>
      <c r="E4" s="33">
        <v>21</v>
      </c>
      <c r="F4" s="33">
        <v>10.5</v>
      </c>
      <c r="G4" s="33">
        <v>4</v>
      </c>
      <c r="H4" s="33">
        <v>3</v>
      </c>
      <c r="I4" s="31">
        <f>SUM(D4:H4)</f>
        <v>70.5</v>
      </c>
    </row>
    <row r="5" spans="1:18" x14ac:dyDescent="0.2">
      <c r="A5" s="43" t="s">
        <v>21</v>
      </c>
      <c r="B5" s="43"/>
      <c r="C5" s="43"/>
      <c r="D5" s="33">
        <v>16</v>
      </c>
      <c r="E5" s="33">
        <v>14</v>
      </c>
      <c r="F5" s="33">
        <v>6</v>
      </c>
      <c r="G5" s="33">
        <v>2</v>
      </c>
      <c r="H5" s="33">
        <v>2</v>
      </c>
      <c r="I5" s="31">
        <f t="shared" ref="I5:I15" si="0">SUM(D5:H5)</f>
        <v>40</v>
      </c>
    </row>
    <row r="6" spans="1:18" x14ac:dyDescent="0.2">
      <c r="A6" s="43" t="s">
        <v>22</v>
      </c>
      <c r="B6" s="43"/>
      <c r="C6" s="43"/>
      <c r="D6" s="33">
        <v>32</v>
      </c>
      <c r="E6" s="33">
        <v>28</v>
      </c>
      <c r="F6" s="33">
        <v>12</v>
      </c>
      <c r="G6" s="33">
        <v>4</v>
      </c>
      <c r="H6" s="33">
        <v>4</v>
      </c>
      <c r="I6" s="31">
        <f t="shared" si="0"/>
        <v>80</v>
      </c>
    </row>
    <row r="7" spans="1:18" x14ac:dyDescent="0.2">
      <c r="A7" s="43" t="s">
        <v>23</v>
      </c>
      <c r="B7" s="43"/>
      <c r="C7" s="43"/>
      <c r="D7" s="33">
        <v>24</v>
      </c>
      <c r="E7" s="33">
        <v>21</v>
      </c>
      <c r="F7" s="33">
        <v>9</v>
      </c>
      <c r="G7" s="33">
        <v>4</v>
      </c>
      <c r="H7" s="33">
        <v>4</v>
      </c>
      <c r="I7" s="31">
        <f t="shared" si="0"/>
        <v>62</v>
      </c>
    </row>
    <row r="8" spans="1:18" x14ac:dyDescent="0.2">
      <c r="A8" s="43" t="s">
        <v>24</v>
      </c>
      <c r="B8" s="43"/>
      <c r="C8" s="43"/>
      <c r="D8" s="33">
        <v>24</v>
      </c>
      <c r="E8" s="33">
        <v>21</v>
      </c>
      <c r="F8" s="33">
        <v>9</v>
      </c>
      <c r="G8" s="33">
        <v>3</v>
      </c>
      <c r="H8" s="33">
        <v>4</v>
      </c>
      <c r="I8" s="31">
        <f t="shared" si="0"/>
        <v>61</v>
      </c>
    </row>
    <row r="9" spans="1:18" x14ac:dyDescent="0.2">
      <c r="A9" s="43" t="s">
        <v>25</v>
      </c>
      <c r="B9" s="43"/>
      <c r="C9" s="43"/>
      <c r="D9" s="33">
        <v>32</v>
      </c>
      <c r="E9" s="33">
        <v>24.5</v>
      </c>
      <c r="F9" s="33">
        <v>12</v>
      </c>
      <c r="G9" s="33">
        <v>4</v>
      </c>
      <c r="H9" s="33">
        <v>4</v>
      </c>
      <c r="I9" s="31">
        <f t="shared" si="0"/>
        <v>76.5</v>
      </c>
    </row>
    <row r="10" spans="1:18" x14ac:dyDescent="0.2">
      <c r="A10" s="43" t="s">
        <v>26</v>
      </c>
      <c r="B10" s="43"/>
      <c r="C10" s="43"/>
      <c r="D10" s="33">
        <v>24</v>
      </c>
      <c r="E10" s="33">
        <v>21</v>
      </c>
      <c r="F10" s="33">
        <v>9</v>
      </c>
      <c r="G10" s="33">
        <v>3</v>
      </c>
      <c r="H10" s="33">
        <v>3</v>
      </c>
      <c r="I10" s="31">
        <f t="shared" si="0"/>
        <v>60</v>
      </c>
    </row>
    <row r="11" spans="1:18" x14ac:dyDescent="0.2">
      <c r="A11" s="43" t="s">
        <v>27</v>
      </c>
      <c r="B11" s="43"/>
      <c r="C11" s="43"/>
      <c r="D11" s="33">
        <v>24</v>
      </c>
      <c r="E11" s="33">
        <v>21</v>
      </c>
      <c r="F11" s="33">
        <v>9</v>
      </c>
      <c r="G11" s="33">
        <v>3</v>
      </c>
      <c r="H11" s="33">
        <v>3</v>
      </c>
      <c r="I11" s="31">
        <f t="shared" si="0"/>
        <v>60</v>
      </c>
    </row>
    <row r="12" spans="1:18" x14ac:dyDescent="0.2">
      <c r="A12" s="43" t="s">
        <v>28</v>
      </c>
      <c r="B12" s="43"/>
      <c r="C12" s="43"/>
      <c r="D12" s="33">
        <v>32</v>
      </c>
      <c r="E12" s="33">
        <v>21</v>
      </c>
      <c r="F12" s="33">
        <v>12</v>
      </c>
      <c r="G12" s="33">
        <v>4</v>
      </c>
      <c r="H12" s="33">
        <v>4</v>
      </c>
      <c r="I12" s="31">
        <f t="shared" si="0"/>
        <v>73</v>
      </c>
    </row>
    <row r="13" spans="1:18" x14ac:dyDescent="0.2">
      <c r="A13" s="43" t="s">
        <v>29</v>
      </c>
      <c r="B13" s="43"/>
      <c r="C13" s="43"/>
      <c r="D13" s="33">
        <v>32</v>
      </c>
      <c r="E13" s="33">
        <v>21</v>
      </c>
      <c r="F13" s="33">
        <v>9</v>
      </c>
      <c r="G13" s="33">
        <v>4</v>
      </c>
      <c r="H13" s="33">
        <v>4</v>
      </c>
      <c r="I13" s="31">
        <f t="shared" si="0"/>
        <v>70</v>
      </c>
    </row>
    <row r="14" spans="1:18" x14ac:dyDescent="0.2">
      <c r="A14" s="43" t="s">
        <v>30</v>
      </c>
      <c r="B14" s="43"/>
      <c r="C14" s="43"/>
      <c r="D14" s="33">
        <v>16</v>
      </c>
      <c r="E14" s="33">
        <v>14</v>
      </c>
      <c r="F14" s="33">
        <v>6</v>
      </c>
      <c r="G14" s="33">
        <v>2</v>
      </c>
      <c r="H14" s="33">
        <v>2</v>
      </c>
      <c r="I14" s="31">
        <f t="shared" si="0"/>
        <v>40</v>
      </c>
    </row>
    <row r="15" spans="1:18" x14ac:dyDescent="0.2">
      <c r="A15" s="43" t="s">
        <v>31</v>
      </c>
      <c r="B15" s="43"/>
      <c r="C15" s="43"/>
      <c r="D15" s="33">
        <v>24</v>
      </c>
      <c r="E15" s="33">
        <v>28</v>
      </c>
      <c r="F15" s="33">
        <v>9</v>
      </c>
      <c r="G15" s="33">
        <v>4</v>
      </c>
      <c r="H15" s="33">
        <v>4</v>
      </c>
      <c r="I15" s="31">
        <f t="shared" si="0"/>
        <v>69</v>
      </c>
    </row>
  </sheetData>
  <mergeCells count="13">
    <mergeCell ref="A8:C8"/>
    <mergeCell ref="A14:C14"/>
    <mergeCell ref="A15:C15"/>
    <mergeCell ref="A3:C3"/>
    <mergeCell ref="A4:C4"/>
    <mergeCell ref="A5:C5"/>
    <mergeCell ref="A6:C6"/>
    <mergeCell ref="A7:C7"/>
    <mergeCell ref="A9:C9"/>
    <mergeCell ref="A10:C10"/>
    <mergeCell ref="A11:C11"/>
    <mergeCell ref="A12:C12"/>
    <mergeCell ref="A13:C13"/>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5"/>
  <sheetViews>
    <sheetView workbookViewId="0">
      <selection activeCell="L46" sqref="L46"/>
    </sheetView>
  </sheetViews>
  <sheetFormatPr defaultColWidth="9.140625" defaultRowHeight="12.75" x14ac:dyDescent="0.2"/>
  <cols>
    <col min="1" max="9" width="9.140625" style="7"/>
    <col min="10" max="10" width="9.85546875" style="7" bestFit="1" customWidth="1"/>
    <col min="11" max="11" width="14.42578125" style="7" bestFit="1" customWidth="1"/>
    <col min="12" max="16384" width="9.140625" style="7"/>
  </cols>
  <sheetData>
    <row r="1" spans="1:18" ht="15.75" x14ac:dyDescent="0.25">
      <c r="A1" s="9" t="s">
        <v>0</v>
      </c>
      <c r="B1" s="8"/>
      <c r="C1" s="8"/>
      <c r="D1" s="8"/>
      <c r="E1" s="4"/>
      <c r="F1" s="4"/>
      <c r="G1" s="4"/>
      <c r="H1" s="4"/>
      <c r="I1" s="4"/>
    </row>
    <row r="2" spans="1:18" ht="15.75" x14ac:dyDescent="0.25">
      <c r="A2" s="4"/>
      <c r="B2" s="3"/>
      <c r="C2" s="3"/>
      <c r="D2" s="3"/>
      <c r="E2" s="3"/>
      <c r="F2" s="3"/>
      <c r="G2" s="3"/>
      <c r="H2" s="3"/>
      <c r="I2" s="3"/>
      <c r="J2" s="3"/>
    </row>
    <row r="3" spans="1:18" x14ac:dyDescent="0.2">
      <c r="A3" s="42"/>
      <c r="B3" s="42"/>
      <c r="C3" s="42"/>
      <c r="D3" s="21" t="s">
        <v>6</v>
      </c>
      <c r="E3" s="21" t="s">
        <v>7</v>
      </c>
      <c r="F3" s="21" t="s">
        <v>8</v>
      </c>
      <c r="G3" s="21" t="s">
        <v>9</v>
      </c>
      <c r="H3" s="21" t="s">
        <v>10</v>
      </c>
      <c r="I3" s="21" t="s">
        <v>17</v>
      </c>
      <c r="J3" s="6"/>
      <c r="K3" s="6"/>
      <c r="L3" s="6"/>
      <c r="M3" s="6"/>
      <c r="N3" s="6"/>
      <c r="O3" s="6"/>
      <c r="P3" s="6"/>
      <c r="Q3" s="6"/>
      <c r="R3" s="6"/>
    </row>
    <row r="4" spans="1:18" x14ac:dyDescent="0.2">
      <c r="A4" s="43" t="s">
        <v>20</v>
      </c>
      <c r="B4" s="43"/>
      <c r="C4" s="43"/>
      <c r="D4" s="41">
        <v>22.4</v>
      </c>
      <c r="E4" s="41">
        <v>24.5</v>
      </c>
      <c r="F4" s="41">
        <v>7.1999999999999993</v>
      </c>
      <c r="G4" s="41">
        <v>1.5</v>
      </c>
      <c r="H4" s="41">
        <v>2</v>
      </c>
      <c r="I4" s="31">
        <f>SUM(D4:H4)</f>
        <v>57.599999999999994</v>
      </c>
    </row>
    <row r="5" spans="1:18" x14ac:dyDescent="0.2">
      <c r="A5" s="43" t="s">
        <v>21</v>
      </c>
      <c r="B5" s="43"/>
      <c r="C5" s="43"/>
      <c r="D5" s="41">
        <v>24.8</v>
      </c>
      <c r="E5" s="41">
        <v>28</v>
      </c>
      <c r="F5" s="41">
        <v>10.5</v>
      </c>
      <c r="G5" s="41">
        <v>3.8</v>
      </c>
      <c r="H5" s="41">
        <v>3.4</v>
      </c>
      <c r="I5" s="31">
        <f t="shared" ref="I5:I15" si="0">SUM(D5:H5)</f>
        <v>70.5</v>
      </c>
    </row>
    <row r="6" spans="1:18" x14ac:dyDescent="0.2">
      <c r="A6" s="43" t="s">
        <v>22</v>
      </c>
      <c r="B6" s="43"/>
      <c r="C6" s="43"/>
      <c r="D6" s="41">
        <v>28</v>
      </c>
      <c r="E6" s="41">
        <v>23.8</v>
      </c>
      <c r="F6" s="41">
        <v>10.199999999999999</v>
      </c>
      <c r="G6" s="41">
        <v>3.9</v>
      </c>
      <c r="H6" s="41">
        <v>3.6</v>
      </c>
      <c r="I6" s="31">
        <f t="shared" si="0"/>
        <v>69.5</v>
      </c>
    </row>
    <row r="7" spans="1:18" x14ac:dyDescent="0.2">
      <c r="A7" s="43" t="s">
        <v>23</v>
      </c>
      <c r="B7" s="43"/>
      <c r="C7" s="43"/>
      <c r="D7" s="41">
        <v>26.4</v>
      </c>
      <c r="E7" s="41">
        <v>22.400000000000002</v>
      </c>
      <c r="F7" s="41">
        <v>9</v>
      </c>
      <c r="G7" s="41">
        <v>3.5</v>
      </c>
      <c r="H7" s="41">
        <v>3</v>
      </c>
      <c r="I7" s="31">
        <f t="shared" si="0"/>
        <v>64.3</v>
      </c>
    </row>
    <row r="8" spans="1:18" x14ac:dyDescent="0.2">
      <c r="A8" s="43" t="s">
        <v>24</v>
      </c>
      <c r="B8" s="43"/>
      <c r="C8" s="43"/>
      <c r="D8" s="41">
        <v>24.8</v>
      </c>
      <c r="E8" s="41">
        <v>23.8</v>
      </c>
      <c r="F8" s="41">
        <v>9.6000000000000014</v>
      </c>
      <c r="G8" s="41">
        <v>3.7</v>
      </c>
      <c r="H8" s="41">
        <v>3</v>
      </c>
      <c r="I8" s="31">
        <f t="shared" si="0"/>
        <v>64.900000000000006</v>
      </c>
    </row>
    <row r="9" spans="1:18" x14ac:dyDescent="0.2">
      <c r="A9" s="43" t="s">
        <v>25</v>
      </c>
      <c r="B9" s="43"/>
      <c r="C9" s="43"/>
      <c r="D9" s="41">
        <v>27.2</v>
      </c>
      <c r="E9" s="41">
        <v>21.7</v>
      </c>
      <c r="F9" s="41">
        <v>9.6000000000000014</v>
      </c>
      <c r="G9" s="41">
        <v>3</v>
      </c>
      <c r="H9" s="41">
        <v>2.2999999999999998</v>
      </c>
      <c r="I9" s="31">
        <f t="shared" si="0"/>
        <v>63.8</v>
      </c>
    </row>
    <row r="10" spans="1:18" x14ac:dyDescent="0.2">
      <c r="A10" s="43" t="s">
        <v>26</v>
      </c>
      <c r="B10" s="43"/>
      <c r="C10" s="43"/>
      <c r="D10" s="41">
        <v>26</v>
      </c>
      <c r="E10" s="41">
        <v>23.8</v>
      </c>
      <c r="F10" s="41">
        <v>11.100000000000001</v>
      </c>
      <c r="G10" s="41">
        <v>3.8</v>
      </c>
      <c r="H10" s="41">
        <v>3</v>
      </c>
      <c r="I10" s="31">
        <f t="shared" si="0"/>
        <v>67.7</v>
      </c>
    </row>
    <row r="11" spans="1:18" x14ac:dyDescent="0.2">
      <c r="A11" s="43" t="s">
        <v>27</v>
      </c>
      <c r="B11" s="43"/>
      <c r="C11" s="43"/>
      <c r="D11" s="41">
        <v>27.2</v>
      </c>
      <c r="E11" s="41">
        <v>25.900000000000002</v>
      </c>
      <c r="F11" s="41">
        <v>10.8</v>
      </c>
      <c r="G11" s="41">
        <v>3.5</v>
      </c>
      <c r="H11" s="41">
        <v>3.4</v>
      </c>
      <c r="I11" s="31">
        <f t="shared" si="0"/>
        <v>70.800000000000011</v>
      </c>
    </row>
    <row r="12" spans="1:18" x14ac:dyDescent="0.2">
      <c r="A12" s="43" t="s">
        <v>28</v>
      </c>
      <c r="B12" s="43"/>
      <c r="C12" s="43"/>
      <c r="D12" s="41">
        <v>28.8</v>
      </c>
      <c r="E12" s="41">
        <v>30.099999999999998</v>
      </c>
      <c r="F12" s="41">
        <v>12.75</v>
      </c>
      <c r="G12" s="41">
        <v>3.9</v>
      </c>
      <c r="H12" s="41">
        <v>4.0999999999999996</v>
      </c>
      <c r="I12" s="31">
        <f t="shared" si="0"/>
        <v>79.650000000000006</v>
      </c>
    </row>
    <row r="13" spans="1:18" x14ac:dyDescent="0.2">
      <c r="A13" s="43" t="s">
        <v>29</v>
      </c>
      <c r="B13" s="43"/>
      <c r="C13" s="43"/>
      <c r="D13" s="41">
        <v>32.799999999999997</v>
      </c>
      <c r="E13" s="41">
        <v>24.5</v>
      </c>
      <c r="F13" s="41">
        <v>9.75</v>
      </c>
      <c r="G13" s="41">
        <v>3.5</v>
      </c>
      <c r="H13" s="41">
        <v>3.3</v>
      </c>
      <c r="I13" s="31">
        <f t="shared" si="0"/>
        <v>73.849999999999994</v>
      </c>
    </row>
    <row r="14" spans="1:18" x14ac:dyDescent="0.2">
      <c r="A14" s="43" t="s">
        <v>30</v>
      </c>
      <c r="B14" s="43"/>
      <c r="C14" s="43"/>
      <c r="D14" s="41">
        <v>32</v>
      </c>
      <c r="E14" s="41">
        <v>22.75</v>
      </c>
      <c r="F14" s="41">
        <v>9</v>
      </c>
      <c r="G14" s="41">
        <v>3.5</v>
      </c>
      <c r="H14" s="41">
        <v>3.7</v>
      </c>
      <c r="I14" s="31">
        <f t="shared" si="0"/>
        <v>70.95</v>
      </c>
    </row>
    <row r="15" spans="1:18" x14ac:dyDescent="0.2">
      <c r="A15" s="43" t="s">
        <v>31</v>
      </c>
      <c r="B15" s="43"/>
      <c r="C15" s="43"/>
      <c r="D15" s="41">
        <v>31.2</v>
      </c>
      <c r="E15" s="41">
        <v>25.900000000000002</v>
      </c>
      <c r="F15" s="41">
        <v>12</v>
      </c>
      <c r="G15" s="41">
        <v>3.4</v>
      </c>
      <c r="H15" s="41">
        <v>3.7</v>
      </c>
      <c r="I15" s="31">
        <f t="shared" si="0"/>
        <v>76.2</v>
      </c>
    </row>
  </sheetData>
  <mergeCells count="13">
    <mergeCell ref="A8:C8"/>
    <mergeCell ref="A14:C14"/>
    <mergeCell ref="A15:C15"/>
    <mergeCell ref="A3:C3"/>
    <mergeCell ref="A4:C4"/>
    <mergeCell ref="A5:C5"/>
    <mergeCell ref="A6:C6"/>
    <mergeCell ref="A7:C7"/>
    <mergeCell ref="A9:C9"/>
    <mergeCell ref="A10:C10"/>
    <mergeCell ref="A11:C11"/>
    <mergeCell ref="A12:C12"/>
    <mergeCell ref="A13:C13"/>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8"/>
  <sheetViews>
    <sheetView workbookViewId="0">
      <selection activeCell="A18" sqref="A18"/>
    </sheetView>
  </sheetViews>
  <sheetFormatPr defaultColWidth="9.140625" defaultRowHeight="15" x14ac:dyDescent="0.2"/>
  <cols>
    <col min="1" max="1" width="33" style="12" customWidth="1"/>
    <col min="2" max="3" width="6.42578125" style="12" bestFit="1" customWidth="1"/>
    <col min="4" max="8" width="7.7109375" style="12" customWidth="1"/>
    <col min="9" max="9" width="8.85546875" style="12" hidden="1" customWidth="1"/>
    <col min="10" max="10" width="7.5703125" style="12" customWidth="1"/>
    <col min="11" max="11" width="8.28515625" style="12" customWidth="1"/>
    <col min="12" max="15" width="4.140625" style="12" bestFit="1" customWidth="1"/>
    <col min="16" max="17" width="4.140625" style="12" customWidth="1"/>
    <col min="18" max="18" width="4.140625" style="12" bestFit="1" customWidth="1"/>
    <col min="19" max="19" width="7.140625" style="12" bestFit="1" customWidth="1"/>
    <col min="20" max="16384" width="9.140625" style="12"/>
  </cols>
  <sheetData>
    <row r="1" spans="1:20" ht="15.75" x14ac:dyDescent="0.25">
      <c r="A1" s="10" t="s">
        <v>11</v>
      </c>
      <c r="B1" s="11"/>
      <c r="C1" s="10"/>
      <c r="D1" s="10"/>
      <c r="E1" s="10"/>
      <c r="F1" s="10"/>
      <c r="G1" s="10"/>
      <c r="H1" s="10"/>
      <c r="I1" s="10"/>
      <c r="J1" s="10"/>
    </row>
    <row r="2" spans="1:20" ht="6" customHeight="1" x14ac:dyDescent="0.25">
      <c r="A2" s="10"/>
      <c r="B2" s="11"/>
      <c r="C2" s="10"/>
      <c r="D2" s="10"/>
      <c r="E2" s="10"/>
      <c r="F2" s="10"/>
      <c r="G2" s="10"/>
      <c r="H2" s="10"/>
      <c r="I2" s="10"/>
      <c r="J2" s="10"/>
    </row>
    <row r="3" spans="1:20" ht="15.75" x14ac:dyDescent="0.25">
      <c r="A3" s="44" t="s">
        <v>32</v>
      </c>
      <c r="B3" s="44"/>
      <c r="C3" s="44"/>
      <c r="D3" s="44"/>
      <c r="E3" s="44"/>
      <c r="F3" s="44"/>
      <c r="G3" s="44"/>
      <c r="H3" s="44"/>
      <c r="I3" s="44"/>
      <c r="J3" s="44"/>
    </row>
    <row r="4" spans="1:20" x14ac:dyDescent="0.2">
      <c r="A4" s="11"/>
      <c r="B4" s="11"/>
      <c r="C4" s="11"/>
      <c r="D4" s="11"/>
      <c r="E4" s="11"/>
      <c r="F4" s="11"/>
      <c r="G4" s="11"/>
      <c r="H4" s="11"/>
      <c r="I4" s="13"/>
      <c r="J4" s="13"/>
    </row>
    <row r="5" spans="1:20" ht="15.75" x14ac:dyDescent="0.25">
      <c r="F5" s="24"/>
      <c r="I5" s="23"/>
      <c r="J5" s="14"/>
      <c r="K5" s="23"/>
      <c r="L5" s="14"/>
      <c r="S5" s="45" t="s">
        <v>14</v>
      </c>
      <c r="T5" s="45"/>
    </row>
    <row r="6" spans="1:20" s="17" customFormat="1" ht="135" customHeight="1" x14ac:dyDescent="0.2">
      <c r="A6" s="15"/>
      <c r="B6" s="16" t="s">
        <v>1</v>
      </c>
      <c r="C6" s="16" t="s">
        <v>2</v>
      </c>
      <c r="D6" s="16" t="s">
        <v>3</v>
      </c>
      <c r="E6" s="16" t="s">
        <v>4</v>
      </c>
      <c r="F6" s="16" t="s">
        <v>5</v>
      </c>
      <c r="G6" s="16" t="s">
        <v>18</v>
      </c>
      <c r="H6" s="16" t="s">
        <v>19</v>
      </c>
      <c r="I6" s="26" t="s">
        <v>15</v>
      </c>
      <c r="K6" s="12"/>
      <c r="L6" s="16" t="str">
        <f>B6</f>
        <v>Evaluator 1</v>
      </c>
      <c r="M6" s="16" t="str">
        <f t="shared" ref="M6:R6" si="0">C6</f>
        <v>Evaluator 2</v>
      </c>
      <c r="N6" s="16" t="str">
        <f t="shared" si="0"/>
        <v>Evaluator 3</v>
      </c>
      <c r="O6" s="16" t="str">
        <f t="shared" si="0"/>
        <v>Evaluator 4</v>
      </c>
      <c r="P6" s="16" t="str">
        <f t="shared" si="0"/>
        <v>Evaluator 5</v>
      </c>
      <c r="Q6" s="16" t="str">
        <f t="shared" si="0"/>
        <v>Evaluator 6</v>
      </c>
      <c r="R6" s="16" t="str">
        <f t="shared" si="0"/>
        <v>Evaluator 7</v>
      </c>
      <c r="S6" s="26" t="s">
        <v>16</v>
      </c>
      <c r="T6" s="22" t="s">
        <v>13</v>
      </c>
    </row>
    <row r="7" spans="1:20" ht="16.5" customHeight="1" x14ac:dyDescent="0.2">
      <c r="A7" s="19" t="str">
        <f>'Evaluator 1'!A4:C4</f>
        <v>Advisian</v>
      </c>
      <c r="B7" s="29">
        <f>'Evaluator 1'!I4</f>
        <v>46</v>
      </c>
      <c r="C7" s="29">
        <f>'Evaluator 2'!I4</f>
        <v>62</v>
      </c>
      <c r="D7" s="29">
        <f>'Evaluator 3'!I4</f>
        <v>75.5</v>
      </c>
      <c r="E7" s="29">
        <f>'Evaluator 4'!I4</f>
        <v>84.3</v>
      </c>
      <c r="F7" s="29">
        <f>'Evaluator 5'!I4</f>
        <v>63.599999999999994</v>
      </c>
      <c r="G7" s="29">
        <f>'Evaluator 6'!I4</f>
        <v>70.5</v>
      </c>
      <c r="H7" s="29">
        <f>'Evlauator 7'!I4</f>
        <v>57.599999999999994</v>
      </c>
      <c r="I7" s="27">
        <f>AVERAGE(B7:H7)</f>
        <v>65.642857142857139</v>
      </c>
      <c r="J7" s="25"/>
      <c r="K7" s="25"/>
      <c r="L7" s="18">
        <f>RANK(B7,$B$7:$B$18,0)</f>
        <v>10</v>
      </c>
      <c r="M7" s="18">
        <f>RANK(C7,$C$7:$C$18,0)</f>
        <v>10</v>
      </c>
      <c r="N7" s="18">
        <f>RANK(D7,$D$7:$D$18,0)</f>
        <v>4</v>
      </c>
      <c r="O7" s="18">
        <f>RANK(E7,$E$7:$E$18,0)</f>
        <v>10</v>
      </c>
      <c r="P7" s="18">
        <f>RANK(F7,$F$7:$F$18,0)</f>
        <v>5</v>
      </c>
      <c r="Q7" s="18">
        <f>RANK(G7,$G$7:$G$18,0)</f>
        <v>4</v>
      </c>
      <c r="R7" s="18">
        <f>RANK(H7,$H$7:$H$18,0)</f>
        <v>12</v>
      </c>
      <c r="S7" s="28">
        <f>AVERAGE(L7:R7)</f>
        <v>7.8571428571428568</v>
      </c>
      <c r="T7" s="28">
        <f>RANK(S7,$S$7:$S$18,1)</f>
        <v>7</v>
      </c>
    </row>
    <row r="8" spans="1:20" ht="16.5" customHeight="1" x14ac:dyDescent="0.2">
      <c r="A8" s="19" t="str">
        <f>'Evaluator 1'!A5:C5</f>
        <v>Affiliated Engineers</v>
      </c>
      <c r="B8" s="29">
        <f>'Evaluator 1'!I5</f>
        <v>70.400000000000006</v>
      </c>
      <c r="C8" s="29">
        <f>'Evaluator 2'!I5</f>
        <v>89</v>
      </c>
      <c r="D8" s="29">
        <f>'Evaluator 3'!I5</f>
        <v>69.900000000000006</v>
      </c>
      <c r="E8" s="29">
        <f>'Evaluator 4'!I5</f>
        <v>90.1</v>
      </c>
      <c r="F8" s="29">
        <f>'Evaluator 5'!I5</f>
        <v>69.000000000000014</v>
      </c>
      <c r="G8" s="29">
        <f>'Evaluator 6'!I5</f>
        <v>40</v>
      </c>
      <c r="H8" s="29">
        <f>'Evlauator 7'!I5</f>
        <v>70.5</v>
      </c>
      <c r="I8" s="27">
        <f t="shared" ref="I8:I18" si="1">AVERAGE(B8:H8)</f>
        <v>71.271428571428572</v>
      </c>
      <c r="J8" s="25"/>
      <c r="K8" s="25"/>
      <c r="L8" s="18">
        <f t="shared" ref="L8:L18" si="2">RANK(B8,$B$7:$B$18,0)</f>
        <v>4</v>
      </c>
      <c r="M8" s="18">
        <f t="shared" ref="M8:M18" si="3">RANK(C8,$C$7:$C$18,0)</f>
        <v>2</v>
      </c>
      <c r="N8" s="18">
        <f t="shared" ref="N8:N18" si="4">RANK(D8,$D$7:$D$18,0)</f>
        <v>6</v>
      </c>
      <c r="O8" s="18">
        <f t="shared" ref="O8:O18" si="5">RANK(E8,$E$7:$E$18,0)</f>
        <v>6</v>
      </c>
      <c r="P8" s="18">
        <f t="shared" ref="P8:P18" si="6">RANK(F8,$F$7:$F$18,0)</f>
        <v>2</v>
      </c>
      <c r="Q8" s="18">
        <f t="shared" ref="Q8:Q18" si="7">RANK(G8,$G$7:$G$18,0)</f>
        <v>11</v>
      </c>
      <c r="R8" s="18">
        <f t="shared" ref="R8:R18" si="8">RANK(H8,$H$7:$H$18,0)</f>
        <v>6</v>
      </c>
      <c r="S8" s="28">
        <f t="shared" ref="S8:S18" si="9">AVERAGE(L8:R8)</f>
        <v>5.2857142857142856</v>
      </c>
      <c r="T8" s="28">
        <f t="shared" ref="T8:T18" si="10">RANK(S8,$S$7:$S$18,1)</f>
        <v>4</v>
      </c>
    </row>
    <row r="9" spans="1:20" s="34" customFormat="1" ht="16.5" customHeight="1" x14ac:dyDescent="0.2">
      <c r="A9" s="37" t="str">
        <f>'Evaluator 1'!A6:C6</f>
        <v>Burns &amp; McDonnell</v>
      </c>
      <c r="B9" s="40">
        <f>'Evaluator 1'!I6</f>
        <v>48.4</v>
      </c>
      <c r="C9" s="40">
        <f>'Evaluator 2'!I6</f>
        <v>86</v>
      </c>
      <c r="D9" s="40">
        <f>'Evaluator 3'!I6</f>
        <v>79.999999999999986</v>
      </c>
      <c r="E9" s="40">
        <f>'Evaluator 4'!I6</f>
        <v>95.7</v>
      </c>
      <c r="F9" s="40">
        <f>'Evaluator 5'!I6</f>
        <v>68.700000000000017</v>
      </c>
      <c r="G9" s="40">
        <f>'Evaluator 6'!I6</f>
        <v>80</v>
      </c>
      <c r="H9" s="40">
        <f>'Evlauator 7'!I6</f>
        <v>69.5</v>
      </c>
      <c r="I9" s="36">
        <f t="shared" si="1"/>
        <v>75.471428571428561</v>
      </c>
      <c r="J9" s="39"/>
      <c r="K9" s="39"/>
      <c r="L9" s="35">
        <f t="shared" si="2"/>
        <v>8</v>
      </c>
      <c r="M9" s="35">
        <f t="shared" si="3"/>
        <v>3</v>
      </c>
      <c r="N9" s="35">
        <f t="shared" si="4"/>
        <v>2</v>
      </c>
      <c r="O9" s="35">
        <f t="shared" si="5"/>
        <v>1</v>
      </c>
      <c r="P9" s="35">
        <f t="shared" si="6"/>
        <v>3</v>
      </c>
      <c r="Q9" s="35">
        <f t="shared" si="7"/>
        <v>1</v>
      </c>
      <c r="R9" s="35">
        <f t="shared" si="8"/>
        <v>7</v>
      </c>
      <c r="S9" s="38">
        <f t="shared" si="9"/>
        <v>3.5714285714285716</v>
      </c>
      <c r="T9" s="38">
        <f t="shared" si="10"/>
        <v>2</v>
      </c>
    </row>
    <row r="10" spans="1:20" x14ac:dyDescent="0.2">
      <c r="A10" s="19" t="str">
        <f>'Evaluator 1'!A7:C7</f>
        <v>ESG - CenterPoint Energy</v>
      </c>
      <c r="B10" s="29">
        <f>'Evaluator 1'!I7</f>
        <v>46</v>
      </c>
      <c r="C10" s="29">
        <f>'Evaluator 2'!I7</f>
        <v>81</v>
      </c>
      <c r="D10" s="29">
        <f>'Evaluator 3'!I7</f>
        <v>66.900000000000006</v>
      </c>
      <c r="E10" s="29">
        <f>'Evaluator 4'!I7</f>
        <v>85.2</v>
      </c>
      <c r="F10" s="29">
        <f>'Evaluator 5'!I7</f>
        <v>60.4</v>
      </c>
      <c r="G10" s="29">
        <f>'Evaluator 6'!I7</f>
        <v>62</v>
      </c>
      <c r="H10" s="29">
        <f>'Evlauator 7'!I7</f>
        <v>64.3</v>
      </c>
      <c r="I10" s="27">
        <f t="shared" si="1"/>
        <v>66.542857142857144</v>
      </c>
      <c r="J10" s="25"/>
      <c r="K10" s="25"/>
      <c r="L10" s="18">
        <f t="shared" si="2"/>
        <v>10</v>
      </c>
      <c r="M10" s="18">
        <f t="shared" si="3"/>
        <v>4</v>
      </c>
      <c r="N10" s="18">
        <f t="shared" si="4"/>
        <v>9</v>
      </c>
      <c r="O10" s="18">
        <f t="shared" si="5"/>
        <v>9</v>
      </c>
      <c r="P10" s="18">
        <f t="shared" si="6"/>
        <v>9</v>
      </c>
      <c r="Q10" s="18">
        <f t="shared" si="7"/>
        <v>7</v>
      </c>
      <c r="R10" s="18">
        <f t="shared" si="8"/>
        <v>10</v>
      </c>
      <c r="S10" s="28">
        <f t="shared" si="9"/>
        <v>8.2857142857142865</v>
      </c>
      <c r="T10" s="28">
        <f t="shared" si="10"/>
        <v>10</v>
      </c>
    </row>
    <row r="11" spans="1:20" x14ac:dyDescent="0.2">
      <c r="A11" s="19" t="str">
        <f>'Evaluator 1'!A8:C8</f>
        <v>EXP</v>
      </c>
      <c r="B11" s="29">
        <f>'Evaluator 1'!I8</f>
        <v>47.5</v>
      </c>
      <c r="C11" s="29">
        <f>'Evaluator 2'!I8</f>
        <v>75</v>
      </c>
      <c r="D11" s="29">
        <f>'Evaluator 3'!I8</f>
        <v>68.8</v>
      </c>
      <c r="E11" s="29">
        <f>'Evaluator 4'!I8</f>
        <v>80.900000000000006</v>
      </c>
      <c r="F11" s="29">
        <f>'Evaluator 5'!I8</f>
        <v>62</v>
      </c>
      <c r="G11" s="29">
        <f>'Evaluator 6'!I8</f>
        <v>61</v>
      </c>
      <c r="H11" s="29">
        <f>'Evlauator 7'!I8</f>
        <v>64.900000000000006</v>
      </c>
      <c r="I11" s="27">
        <f t="shared" si="1"/>
        <v>65.728571428571428</v>
      </c>
      <c r="J11" s="25"/>
      <c r="K11" s="25"/>
      <c r="L11" s="18">
        <f t="shared" si="2"/>
        <v>9</v>
      </c>
      <c r="M11" s="18">
        <f t="shared" si="3"/>
        <v>6</v>
      </c>
      <c r="N11" s="18">
        <f t="shared" si="4"/>
        <v>8</v>
      </c>
      <c r="O11" s="18">
        <f t="shared" si="5"/>
        <v>11</v>
      </c>
      <c r="P11" s="18">
        <f t="shared" si="6"/>
        <v>8</v>
      </c>
      <c r="Q11" s="18">
        <f t="shared" si="7"/>
        <v>8</v>
      </c>
      <c r="R11" s="18">
        <f t="shared" si="8"/>
        <v>9</v>
      </c>
      <c r="S11" s="28">
        <f t="shared" si="9"/>
        <v>8.4285714285714288</v>
      </c>
      <c r="T11" s="28">
        <f t="shared" si="10"/>
        <v>11</v>
      </c>
    </row>
    <row r="12" spans="1:20" x14ac:dyDescent="0.2">
      <c r="A12" s="19" t="str">
        <f>'Evaluator 1'!A9:C9</f>
        <v>Guernsey</v>
      </c>
      <c r="B12" s="29">
        <f>'Evaluator 1'!I9</f>
        <v>73.899999999999991</v>
      </c>
      <c r="C12" s="29">
        <f>'Evaluator 2'!I9</f>
        <v>63</v>
      </c>
      <c r="D12" s="29">
        <f>'Evaluator 3'!I9</f>
        <v>66.5</v>
      </c>
      <c r="E12" s="29">
        <f>'Evaluator 4'!I9</f>
        <v>91.6</v>
      </c>
      <c r="F12" s="29">
        <f>'Evaluator 5'!I9</f>
        <v>65.599999999999994</v>
      </c>
      <c r="G12" s="29">
        <f>'Evaluator 6'!I9</f>
        <v>76.5</v>
      </c>
      <c r="H12" s="29">
        <f>'Evlauator 7'!I9</f>
        <v>63.8</v>
      </c>
      <c r="I12" s="27">
        <f t="shared" si="1"/>
        <v>71.557142857142864</v>
      </c>
      <c r="J12" s="25"/>
      <c r="K12" s="25"/>
      <c r="L12" s="18">
        <f t="shared" si="2"/>
        <v>3</v>
      </c>
      <c r="M12" s="18">
        <f t="shared" si="3"/>
        <v>9</v>
      </c>
      <c r="N12" s="18">
        <f t="shared" si="4"/>
        <v>10</v>
      </c>
      <c r="O12" s="18">
        <f t="shared" si="5"/>
        <v>4</v>
      </c>
      <c r="P12" s="18">
        <f t="shared" si="6"/>
        <v>4</v>
      </c>
      <c r="Q12" s="18">
        <f t="shared" si="7"/>
        <v>2</v>
      </c>
      <c r="R12" s="18">
        <f t="shared" si="8"/>
        <v>11</v>
      </c>
      <c r="S12" s="28">
        <f t="shared" si="9"/>
        <v>6.1428571428571432</v>
      </c>
      <c r="T12" s="28">
        <f t="shared" si="10"/>
        <v>6</v>
      </c>
    </row>
    <row r="13" spans="1:20" x14ac:dyDescent="0.2">
      <c r="A13" s="19" t="str">
        <f>'Evaluator 1'!A10:C10</f>
        <v>IMEG</v>
      </c>
      <c r="B13" s="29">
        <f>'Evaluator 1'!I10</f>
        <v>58.199999999999996</v>
      </c>
      <c r="C13" s="29">
        <f>'Evaluator 2'!I10</f>
        <v>76</v>
      </c>
      <c r="D13" s="29">
        <f>'Evaluator 3'!I10</f>
        <v>66</v>
      </c>
      <c r="E13" s="29">
        <f>'Evaluator 4'!I10</f>
        <v>89.8</v>
      </c>
      <c r="F13" s="29">
        <f>'Evaluator 5'!I10</f>
        <v>58.9</v>
      </c>
      <c r="G13" s="29">
        <f>'Evaluator 6'!I10</f>
        <v>60</v>
      </c>
      <c r="H13" s="29">
        <f>'Evlauator 7'!I10</f>
        <v>67.7</v>
      </c>
      <c r="I13" s="27">
        <f t="shared" si="1"/>
        <v>68.085714285714275</v>
      </c>
      <c r="J13" s="25"/>
      <c r="K13" s="25"/>
      <c r="L13" s="18">
        <f t="shared" si="2"/>
        <v>6</v>
      </c>
      <c r="M13" s="18">
        <f t="shared" si="3"/>
        <v>5</v>
      </c>
      <c r="N13" s="18">
        <f t="shared" si="4"/>
        <v>12</v>
      </c>
      <c r="O13" s="18">
        <f t="shared" si="5"/>
        <v>7</v>
      </c>
      <c r="P13" s="18">
        <f t="shared" si="6"/>
        <v>10</v>
      </c>
      <c r="Q13" s="18">
        <f t="shared" si="7"/>
        <v>9</v>
      </c>
      <c r="R13" s="18">
        <f t="shared" si="8"/>
        <v>8</v>
      </c>
      <c r="S13" s="28">
        <f t="shared" si="9"/>
        <v>8.1428571428571423</v>
      </c>
      <c r="T13" s="28">
        <f t="shared" si="10"/>
        <v>8</v>
      </c>
    </row>
    <row r="14" spans="1:20" x14ac:dyDescent="0.2">
      <c r="A14" s="19" t="str">
        <f>'Evaluator 1'!A11:C11</f>
        <v>Integral Group</v>
      </c>
      <c r="B14" s="29">
        <f>'Evaluator 1'!I11</f>
        <v>39.1</v>
      </c>
      <c r="C14" s="29">
        <f>'Evaluator 2'!I11</f>
        <v>60</v>
      </c>
      <c r="D14" s="29">
        <f>'Evaluator 3'!I11</f>
        <v>79.5</v>
      </c>
      <c r="E14" s="29">
        <f>'Evaluator 4'!I11</f>
        <v>90.8</v>
      </c>
      <c r="F14" s="29">
        <f>'Evaluator 5'!I11</f>
        <v>56.199999999999996</v>
      </c>
      <c r="G14" s="29">
        <f>'Evaluator 6'!I11</f>
        <v>60</v>
      </c>
      <c r="H14" s="29">
        <f>'Evlauator 7'!I11</f>
        <v>70.800000000000011</v>
      </c>
      <c r="I14" s="27">
        <f t="shared" si="1"/>
        <v>65.2</v>
      </c>
      <c r="J14" s="25"/>
      <c r="K14" s="25"/>
      <c r="L14" s="18">
        <f t="shared" si="2"/>
        <v>12</v>
      </c>
      <c r="M14" s="18">
        <f t="shared" si="3"/>
        <v>11</v>
      </c>
      <c r="N14" s="18">
        <f t="shared" si="4"/>
        <v>3</v>
      </c>
      <c r="O14" s="18">
        <f t="shared" si="5"/>
        <v>5</v>
      </c>
      <c r="P14" s="18">
        <f t="shared" si="6"/>
        <v>12</v>
      </c>
      <c r="Q14" s="18">
        <f t="shared" si="7"/>
        <v>9</v>
      </c>
      <c r="R14" s="18">
        <f t="shared" si="8"/>
        <v>5</v>
      </c>
      <c r="S14" s="28">
        <f t="shared" si="9"/>
        <v>8.1428571428571423</v>
      </c>
      <c r="T14" s="28">
        <f t="shared" si="10"/>
        <v>8</v>
      </c>
    </row>
    <row r="15" spans="1:20" s="34" customFormat="1" x14ac:dyDescent="0.2">
      <c r="A15" s="37" t="str">
        <f>'Evaluator 1'!A12:C12</f>
        <v>Jacobs</v>
      </c>
      <c r="B15" s="40">
        <f>'Evaluator 1'!I12</f>
        <v>87</v>
      </c>
      <c r="C15" s="40">
        <f>'Evaluator 2'!I12</f>
        <v>95</v>
      </c>
      <c r="D15" s="40">
        <f>'Evaluator 3'!I12</f>
        <v>81.399999999999991</v>
      </c>
      <c r="E15" s="40">
        <f>'Evaluator 4'!I12</f>
        <v>95.7</v>
      </c>
      <c r="F15" s="40">
        <f>'Evaluator 5'!I12</f>
        <v>69.100000000000009</v>
      </c>
      <c r="G15" s="40">
        <f>'Evaluator 6'!I12</f>
        <v>73</v>
      </c>
      <c r="H15" s="40">
        <f>'Evlauator 7'!I12</f>
        <v>79.650000000000006</v>
      </c>
      <c r="I15" s="36">
        <f t="shared" si="1"/>
        <v>82.978571428571428</v>
      </c>
      <c r="J15" s="39"/>
      <c r="K15" s="39"/>
      <c r="L15" s="35">
        <f t="shared" si="2"/>
        <v>1</v>
      </c>
      <c r="M15" s="35">
        <f t="shared" si="3"/>
        <v>1</v>
      </c>
      <c r="N15" s="35">
        <f t="shared" si="4"/>
        <v>1</v>
      </c>
      <c r="O15" s="35">
        <f t="shared" si="5"/>
        <v>1</v>
      </c>
      <c r="P15" s="35">
        <f t="shared" si="6"/>
        <v>1</v>
      </c>
      <c r="Q15" s="35">
        <f t="shared" si="7"/>
        <v>3</v>
      </c>
      <c r="R15" s="35">
        <f t="shared" si="8"/>
        <v>1</v>
      </c>
      <c r="S15" s="38">
        <f t="shared" si="9"/>
        <v>1.2857142857142858</v>
      </c>
      <c r="T15" s="38">
        <f t="shared" si="10"/>
        <v>1</v>
      </c>
    </row>
    <row r="16" spans="1:20" x14ac:dyDescent="0.2">
      <c r="A16" s="19" t="str">
        <f>'Evaluator 1'!A13:C13</f>
        <v>Page</v>
      </c>
      <c r="B16" s="29">
        <f>'Evaluator 1'!I13</f>
        <v>62.4</v>
      </c>
      <c r="C16" s="29">
        <f>'Evaluator 2'!I13</f>
        <v>64</v>
      </c>
      <c r="D16" s="29">
        <f>'Evaluator 3'!I13</f>
        <v>68.800000000000011</v>
      </c>
      <c r="E16" s="29">
        <f>'Evaluator 4'!I13</f>
        <v>86.9</v>
      </c>
      <c r="F16" s="29">
        <f>'Evaluator 5'!I13</f>
        <v>62.8</v>
      </c>
      <c r="G16" s="29">
        <f>'Evaluator 6'!I13</f>
        <v>70</v>
      </c>
      <c r="H16" s="29">
        <f>'Evlauator 7'!I13</f>
        <v>73.849999999999994</v>
      </c>
      <c r="I16" s="27">
        <f t="shared" si="1"/>
        <v>69.821428571428569</v>
      </c>
      <c r="J16" s="25"/>
      <c r="K16" s="25"/>
      <c r="L16" s="18">
        <f t="shared" si="2"/>
        <v>5</v>
      </c>
      <c r="M16" s="18">
        <f t="shared" si="3"/>
        <v>7</v>
      </c>
      <c r="N16" s="18">
        <f t="shared" si="4"/>
        <v>7</v>
      </c>
      <c r="O16" s="18">
        <f t="shared" si="5"/>
        <v>8</v>
      </c>
      <c r="P16" s="18">
        <f t="shared" si="6"/>
        <v>6</v>
      </c>
      <c r="Q16" s="18">
        <f t="shared" si="7"/>
        <v>5</v>
      </c>
      <c r="R16" s="18">
        <f t="shared" si="8"/>
        <v>3</v>
      </c>
      <c r="S16" s="28">
        <f t="shared" si="9"/>
        <v>5.8571428571428568</v>
      </c>
      <c r="T16" s="28">
        <f t="shared" si="10"/>
        <v>5</v>
      </c>
    </row>
    <row r="17" spans="1:20" x14ac:dyDescent="0.2">
      <c r="A17" s="19" t="str">
        <f>'Evaluator 1'!A14:C14</f>
        <v>Shah Smith and Associates</v>
      </c>
      <c r="B17" s="29">
        <f>'Evaluator 1'!I14</f>
        <v>49.4</v>
      </c>
      <c r="C17" s="29">
        <f>'Evaluator 2'!I14</f>
        <v>53</v>
      </c>
      <c r="D17" s="29">
        <f>'Evaluator 3'!I14</f>
        <v>66.5</v>
      </c>
      <c r="E17" s="29">
        <f>'Evaluator 4'!I14</f>
        <v>59.15</v>
      </c>
      <c r="F17" s="29">
        <f>'Evaluator 5'!I14</f>
        <v>62.8</v>
      </c>
      <c r="G17" s="29">
        <f>'Evaluator 6'!I14</f>
        <v>40</v>
      </c>
      <c r="H17" s="29">
        <f>'Evlauator 7'!I14</f>
        <v>70.95</v>
      </c>
      <c r="I17" s="27">
        <f t="shared" si="1"/>
        <v>57.4</v>
      </c>
      <c r="L17" s="18">
        <f t="shared" si="2"/>
        <v>7</v>
      </c>
      <c r="M17" s="18">
        <f t="shared" si="3"/>
        <v>12</v>
      </c>
      <c r="N17" s="18">
        <f t="shared" si="4"/>
        <v>10</v>
      </c>
      <c r="O17" s="18">
        <f t="shared" si="5"/>
        <v>12</v>
      </c>
      <c r="P17" s="18">
        <f t="shared" si="6"/>
        <v>6</v>
      </c>
      <c r="Q17" s="18">
        <f t="shared" si="7"/>
        <v>11</v>
      </c>
      <c r="R17" s="18">
        <f t="shared" si="8"/>
        <v>4</v>
      </c>
      <c r="S17" s="28">
        <f t="shared" si="9"/>
        <v>8.8571428571428577</v>
      </c>
      <c r="T17" s="28">
        <f t="shared" si="10"/>
        <v>12</v>
      </c>
    </row>
    <row r="18" spans="1:20" s="34" customFormat="1" x14ac:dyDescent="0.2">
      <c r="A18" s="37" t="str">
        <f>'Evaluator 1'!A15:C15</f>
        <v>Veregy</v>
      </c>
      <c r="B18" s="40">
        <f>'Evaluator 1'!I15</f>
        <v>81.5</v>
      </c>
      <c r="C18" s="40">
        <f>'Evaluator 2'!I15</f>
        <v>64</v>
      </c>
      <c r="D18" s="40">
        <f>'Evaluator 3'!I15</f>
        <v>70.400000000000006</v>
      </c>
      <c r="E18" s="40">
        <f>'Evaluator 4'!I15</f>
        <v>95.600000000000009</v>
      </c>
      <c r="F18" s="40">
        <f>'Evaluator 5'!I15</f>
        <v>58.699999999999996</v>
      </c>
      <c r="G18" s="40">
        <f>'Evaluator 6'!I15</f>
        <v>69</v>
      </c>
      <c r="H18" s="40">
        <f>'Evlauator 7'!I15</f>
        <v>76.2</v>
      </c>
      <c r="I18" s="36">
        <f t="shared" si="1"/>
        <v>73.628571428571419</v>
      </c>
      <c r="L18" s="35">
        <f t="shared" si="2"/>
        <v>2</v>
      </c>
      <c r="M18" s="35">
        <f t="shared" si="3"/>
        <v>7</v>
      </c>
      <c r="N18" s="35">
        <f t="shared" si="4"/>
        <v>5</v>
      </c>
      <c r="O18" s="35">
        <f t="shared" si="5"/>
        <v>3</v>
      </c>
      <c r="P18" s="35">
        <f t="shared" si="6"/>
        <v>11</v>
      </c>
      <c r="Q18" s="35">
        <f t="shared" si="7"/>
        <v>6</v>
      </c>
      <c r="R18" s="35">
        <f t="shared" si="8"/>
        <v>2</v>
      </c>
      <c r="S18" s="38">
        <f t="shared" si="9"/>
        <v>5.1428571428571432</v>
      </c>
      <c r="T18" s="38">
        <f t="shared" si="10"/>
        <v>3</v>
      </c>
    </row>
    <row r="28" spans="1:20" x14ac:dyDescent="0.2">
      <c r="A28" s="20" t="s">
        <v>12</v>
      </c>
    </row>
  </sheetData>
  <mergeCells count="2">
    <mergeCell ref="A3:J3"/>
    <mergeCell ref="S5:T5"/>
  </mergeCells>
  <pageMargins left="0.24" right="0.3" top="1" bottom="1" header="0.5" footer="0.5"/>
  <pageSetup scale="95" orientation="landscape" horizontalDpi="1200" verticalDpi="1200" r:id="rId1"/>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P57"/>
  <sheetViews>
    <sheetView zoomScaleNormal="100" workbookViewId="0">
      <selection activeCell="A32" sqref="A32:I40"/>
    </sheetView>
  </sheetViews>
  <sheetFormatPr defaultColWidth="9.140625" defaultRowHeight="12.75" x14ac:dyDescent="0.2"/>
  <cols>
    <col min="1" max="1" width="20.7109375" style="48" customWidth="1"/>
    <col min="2" max="16" width="9.5703125" style="48" customWidth="1"/>
    <col min="17" max="16384" width="9.140625" style="48"/>
  </cols>
  <sheetData>
    <row r="1" spans="1:16" ht="15.75" customHeight="1" x14ac:dyDescent="0.25">
      <c r="A1" s="46" t="s">
        <v>33</v>
      </c>
      <c r="B1" s="46"/>
      <c r="C1" s="46"/>
      <c r="D1" s="46"/>
      <c r="E1" s="46"/>
      <c r="F1" s="46"/>
      <c r="G1" s="46"/>
      <c r="H1" s="46"/>
      <c r="I1" s="46"/>
      <c r="J1" s="47"/>
    </row>
    <row r="2" spans="1:16" ht="15.75" x14ac:dyDescent="0.25">
      <c r="A2" s="49" t="s">
        <v>32</v>
      </c>
      <c r="B2" s="49"/>
      <c r="C2" s="49"/>
      <c r="D2" s="49"/>
      <c r="E2" s="49"/>
      <c r="F2" s="49"/>
      <c r="G2" s="49"/>
      <c r="H2" s="49"/>
      <c r="I2" s="49"/>
      <c r="J2" s="50"/>
    </row>
    <row r="3" spans="1:16" x14ac:dyDescent="0.2">
      <c r="A3" s="51" t="s">
        <v>34</v>
      </c>
      <c r="B3" s="52"/>
      <c r="C3" s="52"/>
      <c r="D3" s="52"/>
    </row>
    <row r="4" spans="1:16" ht="15" customHeight="1" x14ac:dyDescent="0.2">
      <c r="A4" s="51" t="s">
        <v>35</v>
      </c>
      <c r="B4" s="53" t="s">
        <v>36</v>
      </c>
      <c r="C4" s="53"/>
      <c r="D4" s="53"/>
      <c r="E4" s="54"/>
    </row>
    <row r="5" spans="1:16" ht="20.25" customHeight="1" x14ac:dyDescent="0.25">
      <c r="A5" s="55" t="s">
        <v>37</v>
      </c>
      <c r="B5" s="55"/>
      <c r="C5" s="56"/>
      <c r="D5" s="56"/>
      <c r="E5" s="56"/>
      <c r="F5" s="56"/>
      <c r="G5" s="56"/>
      <c r="H5" s="57"/>
      <c r="I5" s="57"/>
    </row>
    <row r="6" spans="1:16" ht="24.75" customHeight="1" thickBot="1" x14ac:dyDescent="0.25">
      <c r="A6" s="58"/>
      <c r="B6" s="59" t="s">
        <v>38</v>
      </c>
      <c r="C6" s="59"/>
      <c r="D6" s="59"/>
      <c r="E6" s="59"/>
      <c r="F6" s="59"/>
      <c r="G6" s="59"/>
      <c r="H6" s="59"/>
      <c r="I6" s="59"/>
    </row>
    <row r="7" spans="1:16" ht="15" customHeight="1" x14ac:dyDescent="0.25">
      <c r="B7" s="60"/>
    </row>
    <row r="8" spans="1:16" ht="15" customHeight="1" x14ac:dyDescent="0.25">
      <c r="B8" s="60"/>
    </row>
    <row r="9" spans="1:16" ht="15" customHeight="1" x14ac:dyDescent="0.25">
      <c r="B9" s="60"/>
    </row>
    <row r="10" spans="1:16" ht="15" customHeight="1" x14ac:dyDescent="0.2"/>
    <row r="11" spans="1:16" ht="11.25" customHeight="1" thickBot="1" x14ac:dyDescent="0.25"/>
    <row r="12" spans="1:16" s="61" customFormat="1" ht="13.5" thickBot="1" x14ac:dyDescent="0.25">
      <c r="B12" s="62" t="s">
        <v>39</v>
      </c>
      <c r="C12" s="63"/>
      <c r="D12" s="64"/>
      <c r="E12" s="62" t="s">
        <v>40</v>
      </c>
      <c r="F12" s="63"/>
      <c r="G12" s="64"/>
      <c r="H12" s="62" t="s">
        <v>41</v>
      </c>
      <c r="I12" s="63"/>
      <c r="J12" s="64"/>
      <c r="K12" s="62" t="s">
        <v>42</v>
      </c>
      <c r="L12" s="63"/>
      <c r="M12" s="64"/>
      <c r="N12" s="62" t="s">
        <v>43</v>
      </c>
      <c r="O12" s="63"/>
      <c r="P12" s="64"/>
    </row>
    <row r="13" spans="1:16" s="61" customFormat="1" ht="50.25" customHeight="1" x14ac:dyDescent="0.2">
      <c r="B13" s="65" t="s">
        <v>44</v>
      </c>
      <c r="C13" s="66"/>
      <c r="D13" s="67"/>
      <c r="E13" s="65" t="s">
        <v>45</v>
      </c>
      <c r="F13" s="66"/>
      <c r="G13" s="67"/>
      <c r="H13" s="65" t="s">
        <v>46</v>
      </c>
      <c r="I13" s="66"/>
      <c r="J13" s="67"/>
      <c r="K13" s="65" t="s">
        <v>47</v>
      </c>
      <c r="L13" s="66"/>
      <c r="M13" s="67"/>
      <c r="N13" s="65" t="s">
        <v>48</v>
      </c>
      <c r="O13" s="66"/>
      <c r="P13" s="67"/>
    </row>
    <row r="14" spans="1:16" s="72" customFormat="1" ht="11.25" customHeight="1" x14ac:dyDescent="0.2">
      <c r="A14" s="68"/>
      <c r="B14" s="69" t="s">
        <v>49</v>
      </c>
      <c r="C14" s="70"/>
      <c r="D14" s="71"/>
      <c r="E14" s="69" t="s">
        <v>49</v>
      </c>
      <c r="F14" s="70"/>
      <c r="G14" s="71"/>
      <c r="H14" s="69" t="s">
        <v>49</v>
      </c>
      <c r="I14" s="70"/>
      <c r="J14" s="71"/>
      <c r="K14" s="69" t="s">
        <v>49</v>
      </c>
      <c r="L14" s="70"/>
      <c r="M14" s="71"/>
      <c r="N14" s="69" t="s">
        <v>49</v>
      </c>
      <c r="O14" s="70"/>
      <c r="P14" s="71"/>
    </row>
    <row r="15" spans="1:16" s="72" customFormat="1" x14ac:dyDescent="0.2">
      <c r="A15" s="73" t="s">
        <v>20</v>
      </c>
      <c r="B15" s="74"/>
      <c r="C15" s="75"/>
      <c r="D15" s="76"/>
      <c r="E15" s="74"/>
      <c r="F15" s="75"/>
      <c r="G15" s="76"/>
      <c r="H15" s="74"/>
      <c r="I15" s="75"/>
      <c r="J15" s="76"/>
      <c r="K15" s="74"/>
      <c r="L15" s="75"/>
      <c r="M15" s="76"/>
      <c r="N15" s="74"/>
      <c r="O15" s="75"/>
      <c r="P15" s="76"/>
    </row>
    <row r="16" spans="1:16" s="72" customFormat="1" x14ac:dyDescent="0.2">
      <c r="A16" s="77" t="s">
        <v>21</v>
      </c>
      <c r="B16" s="78"/>
      <c r="C16" s="79"/>
      <c r="D16" s="80"/>
      <c r="E16" s="78"/>
      <c r="F16" s="79"/>
      <c r="G16" s="80"/>
      <c r="H16" s="78"/>
      <c r="I16" s="79"/>
      <c r="J16" s="80"/>
      <c r="K16" s="78"/>
      <c r="L16" s="79"/>
      <c r="M16" s="80"/>
      <c r="N16" s="78"/>
      <c r="O16" s="79"/>
      <c r="P16" s="80"/>
    </row>
    <row r="17" spans="1:16" s="72" customFormat="1" x14ac:dyDescent="0.2">
      <c r="A17" s="77" t="s">
        <v>22</v>
      </c>
      <c r="B17" s="78"/>
      <c r="C17" s="79"/>
      <c r="D17" s="80"/>
      <c r="E17" s="78"/>
      <c r="F17" s="79"/>
      <c r="G17" s="80"/>
      <c r="H17" s="78"/>
      <c r="I17" s="79"/>
      <c r="J17" s="80"/>
      <c r="K17" s="78"/>
      <c r="L17" s="79"/>
      <c r="M17" s="80"/>
      <c r="N17" s="78"/>
      <c r="O17" s="79"/>
      <c r="P17" s="80"/>
    </row>
    <row r="18" spans="1:16" s="72" customFormat="1" ht="24" x14ac:dyDescent="0.2">
      <c r="A18" s="77" t="s">
        <v>23</v>
      </c>
      <c r="B18" s="78"/>
      <c r="C18" s="79"/>
      <c r="D18" s="80"/>
      <c r="E18" s="78"/>
      <c r="F18" s="79"/>
      <c r="G18" s="80"/>
      <c r="H18" s="78"/>
      <c r="I18" s="79"/>
      <c r="J18" s="80"/>
      <c r="K18" s="78"/>
      <c r="L18" s="79"/>
      <c r="M18" s="80"/>
      <c r="N18" s="78"/>
      <c r="O18" s="79"/>
      <c r="P18" s="80"/>
    </row>
    <row r="19" spans="1:16" s="72" customFormat="1" x14ac:dyDescent="0.2">
      <c r="A19" s="77" t="s">
        <v>24</v>
      </c>
      <c r="B19" s="78"/>
      <c r="C19" s="79"/>
      <c r="D19" s="80"/>
      <c r="E19" s="78"/>
      <c r="F19" s="79"/>
      <c r="G19" s="80"/>
      <c r="H19" s="78"/>
      <c r="I19" s="79"/>
      <c r="J19" s="80"/>
      <c r="K19" s="78"/>
      <c r="L19" s="79"/>
      <c r="M19" s="80"/>
      <c r="N19" s="78"/>
      <c r="O19" s="79"/>
      <c r="P19" s="80"/>
    </row>
    <row r="20" spans="1:16" s="72" customFormat="1" x14ac:dyDescent="0.2">
      <c r="A20" s="77" t="s">
        <v>25</v>
      </c>
      <c r="B20" s="78"/>
      <c r="C20" s="79"/>
      <c r="D20" s="80"/>
      <c r="E20" s="78"/>
      <c r="F20" s="79"/>
      <c r="G20" s="80"/>
      <c r="H20" s="78"/>
      <c r="I20" s="79"/>
      <c r="J20" s="80"/>
      <c r="K20" s="78"/>
      <c r="L20" s="79"/>
      <c r="M20" s="80"/>
      <c r="N20" s="78"/>
      <c r="O20" s="79"/>
      <c r="P20" s="80"/>
    </row>
    <row r="21" spans="1:16" s="72" customFormat="1" x14ac:dyDescent="0.2">
      <c r="A21" s="77" t="s">
        <v>26</v>
      </c>
      <c r="B21" s="78"/>
      <c r="C21" s="79"/>
      <c r="D21" s="80"/>
      <c r="E21" s="78"/>
      <c r="F21" s="79"/>
      <c r="G21" s="80"/>
      <c r="H21" s="78"/>
      <c r="I21" s="79"/>
      <c r="J21" s="80"/>
      <c r="K21" s="78"/>
      <c r="L21" s="79"/>
      <c r="M21" s="80"/>
      <c r="N21" s="78"/>
      <c r="O21" s="79"/>
      <c r="P21" s="80"/>
    </row>
    <row r="22" spans="1:16" s="72" customFormat="1" x14ac:dyDescent="0.2">
      <c r="A22" s="77" t="s">
        <v>27</v>
      </c>
      <c r="B22" s="78"/>
      <c r="C22" s="79"/>
      <c r="D22" s="80"/>
      <c r="E22" s="78"/>
      <c r="F22" s="79"/>
      <c r="G22" s="80"/>
      <c r="H22" s="78"/>
      <c r="I22" s="79"/>
      <c r="J22" s="80"/>
      <c r="K22" s="78"/>
      <c r="L22" s="79"/>
      <c r="M22" s="80"/>
      <c r="N22" s="78"/>
      <c r="O22" s="79"/>
      <c r="P22" s="80"/>
    </row>
    <row r="23" spans="1:16" s="72" customFormat="1" x14ac:dyDescent="0.2">
      <c r="A23" s="77" t="s">
        <v>28</v>
      </c>
      <c r="B23" s="78"/>
      <c r="C23" s="79"/>
      <c r="D23" s="80"/>
      <c r="E23" s="78"/>
      <c r="F23" s="79"/>
      <c r="G23" s="80"/>
      <c r="H23" s="78"/>
      <c r="I23" s="79"/>
      <c r="J23" s="80"/>
      <c r="K23" s="78"/>
      <c r="L23" s="79"/>
      <c r="M23" s="80"/>
      <c r="N23" s="78"/>
      <c r="O23" s="79"/>
      <c r="P23" s="80"/>
    </row>
    <row r="24" spans="1:16" s="72" customFormat="1" x14ac:dyDescent="0.2">
      <c r="A24" s="77" t="s">
        <v>29</v>
      </c>
      <c r="B24" s="78"/>
      <c r="C24" s="79"/>
      <c r="D24" s="80"/>
      <c r="E24" s="78"/>
      <c r="F24" s="79"/>
      <c r="G24" s="80"/>
      <c r="H24" s="78"/>
      <c r="I24" s="79"/>
      <c r="J24" s="80"/>
      <c r="K24" s="78"/>
      <c r="L24" s="79"/>
      <c r="M24" s="80"/>
      <c r="N24" s="78"/>
      <c r="O24" s="79"/>
      <c r="P24" s="80"/>
    </row>
    <row r="25" spans="1:16" s="72" customFormat="1" ht="24" x14ac:dyDescent="0.2">
      <c r="A25" s="77" t="s">
        <v>30</v>
      </c>
      <c r="B25" s="78"/>
      <c r="C25" s="79"/>
      <c r="D25" s="80"/>
      <c r="E25" s="78"/>
      <c r="F25" s="79"/>
      <c r="G25" s="80"/>
      <c r="H25" s="78"/>
      <c r="I25" s="79"/>
      <c r="J25" s="80"/>
      <c r="K25" s="78"/>
      <c r="L25" s="79"/>
      <c r="M25" s="80"/>
      <c r="N25" s="78"/>
      <c r="O25" s="79"/>
      <c r="P25" s="80"/>
    </row>
    <row r="26" spans="1:16" s="72" customFormat="1" x14ac:dyDescent="0.2">
      <c r="A26" s="77" t="s">
        <v>31</v>
      </c>
      <c r="B26" s="78"/>
      <c r="C26" s="79"/>
      <c r="D26" s="80"/>
      <c r="E26" s="78"/>
      <c r="F26" s="79"/>
      <c r="G26" s="80"/>
      <c r="H26" s="78"/>
      <c r="I26" s="79"/>
      <c r="J26" s="80"/>
      <c r="K26" s="78"/>
      <c r="L26" s="79"/>
      <c r="M26" s="80"/>
      <c r="N26" s="78"/>
      <c r="O26" s="79"/>
      <c r="P26" s="80"/>
    </row>
    <row r="27" spans="1:16" s="82" customFormat="1" ht="7.5" customHeight="1" x14ac:dyDescent="0.2">
      <c r="A27" s="81"/>
      <c r="B27" s="81"/>
      <c r="C27" s="81"/>
      <c r="D27" s="81"/>
      <c r="E27" s="81"/>
      <c r="F27" s="81"/>
      <c r="G27" s="81"/>
      <c r="H27" s="81"/>
      <c r="I27" s="81"/>
      <c r="J27" s="81"/>
      <c r="K27" s="81"/>
      <c r="L27" s="81"/>
      <c r="M27" s="81"/>
      <c r="N27" s="81"/>
      <c r="O27" s="81"/>
      <c r="P27" s="81"/>
    </row>
    <row r="28" spans="1:16" s="83" customFormat="1" ht="6.75" customHeight="1" x14ac:dyDescent="0.2"/>
    <row r="30" spans="1:16" x14ac:dyDescent="0.2">
      <c r="A30" s="84"/>
      <c r="G30" s="85"/>
      <c r="H30" s="85"/>
    </row>
    <row r="31" spans="1:16" x14ac:dyDescent="0.2">
      <c r="A31" s="86" t="s">
        <v>50</v>
      </c>
      <c r="G31" s="85"/>
      <c r="H31" s="85"/>
      <c r="I31" s="85"/>
      <c r="J31" s="85"/>
    </row>
    <row r="32" spans="1:16" ht="15" x14ac:dyDescent="0.25">
      <c r="A32" s="87"/>
      <c r="B32" s="87"/>
      <c r="C32" s="87"/>
      <c r="D32" s="87"/>
      <c r="E32" s="87"/>
      <c r="F32" s="87"/>
      <c r="G32" s="88"/>
      <c r="H32" s="89"/>
      <c r="I32" s="85"/>
      <c r="J32" s="85"/>
    </row>
    <row r="33" spans="1:13" ht="15" x14ac:dyDescent="0.25">
      <c r="A33" s="87"/>
      <c r="B33" s="87"/>
      <c r="C33" s="87"/>
      <c r="D33" s="87"/>
      <c r="E33" s="87"/>
      <c r="F33" s="87"/>
      <c r="G33" s="88"/>
      <c r="H33" s="89"/>
      <c r="I33" s="85"/>
      <c r="J33" s="85"/>
    </row>
    <row r="34" spans="1:13" ht="15" x14ac:dyDescent="0.25">
      <c r="A34" s="87"/>
      <c r="B34" s="87"/>
      <c r="C34" s="87"/>
      <c r="D34" s="87"/>
      <c r="E34" s="87"/>
      <c r="F34" s="87"/>
      <c r="G34" s="88"/>
      <c r="H34" s="89"/>
      <c r="I34" s="85"/>
      <c r="J34" s="85"/>
    </row>
    <row r="35" spans="1:13" ht="15" x14ac:dyDescent="0.25">
      <c r="A35" s="87"/>
      <c r="B35" s="87"/>
      <c r="C35" s="87"/>
      <c r="D35" s="87"/>
      <c r="E35" s="87"/>
      <c r="F35" s="87"/>
      <c r="G35" s="88"/>
      <c r="H35" s="89"/>
      <c r="I35" s="85"/>
      <c r="J35" s="85"/>
    </row>
    <row r="36" spans="1:13" ht="15" x14ac:dyDescent="0.25">
      <c r="A36" s="87"/>
      <c r="B36" s="87"/>
      <c r="C36" s="87"/>
      <c r="D36" s="87"/>
      <c r="E36" s="87"/>
      <c r="F36" s="87"/>
      <c r="G36" s="88"/>
      <c r="H36" s="89"/>
      <c r="I36" s="85"/>
      <c r="J36" s="85"/>
    </row>
    <row r="37" spans="1:13" ht="15" x14ac:dyDescent="0.25">
      <c r="A37" s="87"/>
      <c r="B37" s="87"/>
      <c r="C37" s="87"/>
      <c r="D37" s="87"/>
      <c r="E37" s="87"/>
      <c r="F37" s="87"/>
      <c r="G37" s="88"/>
      <c r="H37" s="89"/>
      <c r="I37" s="85"/>
      <c r="J37" s="85"/>
    </row>
    <row r="38" spans="1:13" ht="15" x14ac:dyDescent="0.25">
      <c r="A38" s="87"/>
      <c r="B38" s="87"/>
      <c r="C38" s="87"/>
      <c r="D38" s="87"/>
      <c r="E38" s="87"/>
      <c r="F38" s="87"/>
      <c r="G38" s="88"/>
      <c r="H38" s="89"/>
      <c r="I38" s="85"/>
      <c r="J38" s="85"/>
    </row>
    <row r="39" spans="1:13" x14ac:dyDescent="0.2">
      <c r="I39" s="85"/>
      <c r="J39" s="85"/>
      <c r="K39" s="85"/>
      <c r="L39" s="85"/>
    </row>
    <row r="40" spans="1:13" x14ac:dyDescent="0.2">
      <c r="I40" s="85"/>
      <c r="J40" s="85"/>
      <c r="K40" s="85"/>
      <c r="L40" s="85"/>
      <c r="M40" s="85"/>
    </row>
    <row r="41" spans="1:13" x14ac:dyDescent="0.2">
      <c r="L41" s="85"/>
      <c r="M41" s="85"/>
    </row>
    <row r="42" spans="1:13" x14ac:dyDescent="0.2">
      <c r="L42" s="85"/>
      <c r="M42" s="85"/>
    </row>
    <row r="43" spans="1:13" x14ac:dyDescent="0.2">
      <c r="L43" s="85"/>
      <c r="M43" s="85"/>
    </row>
    <row r="44" spans="1:13" x14ac:dyDescent="0.2">
      <c r="L44" s="85"/>
      <c r="M44" s="85"/>
    </row>
    <row r="57" spans="1:1" x14ac:dyDescent="0.2">
      <c r="A57" s="90" t="s">
        <v>51</v>
      </c>
    </row>
  </sheetData>
  <mergeCells count="81">
    <mergeCell ref="B26:D26"/>
    <mergeCell ref="E26:G26"/>
    <mergeCell ref="H26:J26"/>
    <mergeCell ref="K26:M26"/>
    <mergeCell ref="N26:P26"/>
    <mergeCell ref="B24:D24"/>
    <mergeCell ref="E24:G24"/>
    <mergeCell ref="H24:J24"/>
    <mergeCell ref="K24:M24"/>
    <mergeCell ref="N24:P24"/>
    <mergeCell ref="B25:D25"/>
    <mergeCell ref="E25:G25"/>
    <mergeCell ref="H25:J25"/>
    <mergeCell ref="K25:M25"/>
    <mergeCell ref="N25:P25"/>
    <mergeCell ref="B22:D22"/>
    <mergeCell ref="E22:G22"/>
    <mergeCell ref="H22:J22"/>
    <mergeCell ref="K22:M22"/>
    <mergeCell ref="N22:P22"/>
    <mergeCell ref="B23:D23"/>
    <mergeCell ref="E23:G23"/>
    <mergeCell ref="H23:J23"/>
    <mergeCell ref="K23:M23"/>
    <mergeCell ref="N23:P23"/>
    <mergeCell ref="B20:D20"/>
    <mergeCell ref="E20:G20"/>
    <mergeCell ref="H20:J20"/>
    <mergeCell ref="K20:M20"/>
    <mergeCell ref="N20:P20"/>
    <mergeCell ref="B21:D21"/>
    <mergeCell ref="E21:G21"/>
    <mergeCell ref="H21:J21"/>
    <mergeCell ref="K21:M21"/>
    <mergeCell ref="N21:P21"/>
    <mergeCell ref="B18:D18"/>
    <mergeCell ref="E18:G18"/>
    <mergeCell ref="H18:J18"/>
    <mergeCell ref="K18:M18"/>
    <mergeCell ref="N18:P18"/>
    <mergeCell ref="B19:D19"/>
    <mergeCell ref="E19:G19"/>
    <mergeCell ref="H19:J19"/>
    <mergeCell ref="K19:M19"/>
    <mergeCell ref="N19:P19"/>
    <mergeCell ref="B16:D16"/>
    <mergeCell ref="E16:G16"/>
    <mergeCell ref="H16:J16"/>
    <mergeCell ref="K16:M16"/>
    <mergeCell ref="N16:P16"/>
    <mergeCell ref="B17:D17"/>
    <mergeCell ref="E17:G17"/>
    <mergeCell ref="H17:J17"/>
    <mergeCell ref="K17:M17"/>
    <mergeCell ref="N17:P17"/>
    <mergeCell ref="B14:D14"/>
    <mergeCell ref="E14:G14"/>
    <mergeCell ref="H14:J14"/>
    <mergeCell ref="K14:M14"/>
    <mergeCell ref="N14:P14"/>
    <mergeCell ref="B15:D15"/>
    <mergeCell ref="E15:G15"/>
    <mergeCell ref="H15:J15"/>
    <mergeCell ref="K15:M15"/>
    <mergeCell ref="N15:P15"/>
    <mergeCell ref="B12:D12"/>
    <mergeCell ref="E12:G12"/>
    <mergeCell ref="H12:J12"/>
    <mergeCell ref="K12:M12"/>
    <mergeCell ref="N12:P12"/>
    <mergeCell ref="B13:D13"/>
    <mergeCell ref="E13:G13"/>
    <mergeCell ref="H13:J13"/>
    <mergeCell ref="K13:M13"/>
    <mergeCell ref="N13:P13"/>
    <mergeCell ref="A1:I1"/>
    <mergeCell ref="A2:I2"/>
    <mergeCell ref="B3:D3"/>
    <mergeCell ref="B4:D4"/>
    <mergeCell ref="A5:B5"/>
    <mergeCell ref="B6:I6"/>
  </mergeCells>
  <pageMargins left="0.25" right="0.25" top="0.75" bottom="0.75" header="0.3" footer="0.3"/>
  <pageSetup orientation="portrait" horizontalDpi="1200" verticalDpi="1200"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Evaluator 1</vt:lpstr>
      <vt:lpstr>Evaluator 2</vt:lpstr>
      <vt:lpstr>Evaluator 3</vt:lpstr>
      <vt:lpstr>Evaluator 4</vt:lpstr>
      <vt:lpstr>Evaluator 5</vt:lpstr>
      <vt:lpstr>Evaluator 6</vt:lpstr>
      <vt:lpstr>Evlauator 7</vt:lpstr>
      <vt:lpstr>Summary</vt:lpstr>
      <vt:lpstr>Evaluation</vt:lpstr>
    </vt:vector>
  </TitlesOfParts>
  <Company>University of Houston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wsareval</dc:creator>
  <cp:lastModifiedBy>Brandyberg, Tiffany</cp:lastModifiedBy>
  <cp:lastPrinted>2013-06-21T21:40:12Z</cp:lastPrinted>
  <dcterms:created xsi:type="dcterms:W3CDTF">2013-06-21T21:38:22Z</dcterms:created>
  <dcterms:modified xsi:type="dcterms:W3CDTF">2021-06-16T20:45:46Z</dcterms:modified>
</cp:coreProperties>
</file>