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T:\PURCHASING_New\03_Active Procurement\FY2025\RFP783-25000 Food Service Evaluation - ROCHE\Evaluations\"/>
    </mc:Choice>
  </mc:AlternateContent>
  <xr:revisionPtr revIDLastSave="0" documentId="8_{C0D7313E-27E6-4E1B-ACE0-9ABD994F7761}" xr6:coauthVersionLast="47" xr6:coauthVersionMax="47" xr10:uidLastSave="{00000000-0000-0000-0000-000000000000}"/>
  <bookViews>
    <workbookView xWindow="28680" yWindow="-120" windowWidth="29040" windowHeight="15840" activeTab="6" xr2:uid="{00000000-000D-0000-FFFF-FFFF00000000}"/>
  </bookViews>
  <sheets>
    <sheet name="1" sheetId="3" r:id="rId1"/>
    <sheet name="2" sheetId="5" r:id="rId2"/>
    <sheet name="3" sheetId="9" r:id="rId3"/>
    <sheet name="4" sheetId="10" r:id="rId4"/>
    <sheet name="5" sheetId="11" r:id="rId5"/>
    <sheet name="6" sheetId="4" r:id="rId6"/>
    <sheet name="Summary" sheetId="1" r:id="rId7"/>
    <sheet name="Evaluation"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B8" i="1" s="1"/>
  <c r="H4" i="3"/>
  <c r="B7" i="1" s="1"/>
  <c r="H5" i="5"/>
  <c r="C8" i="1" s="1"/>
  <c r="H4" i="5"/>
  <c r="C7" i="1" s="1"/>
  <c r="H5" i="9"/>
  <c r="D8" i="1" s="1"/>
  <c r="H4" i="9"/>
  <c r="D7" i="1" s="1"/>
  <c r="H5" i="10"/>
  <c r="E8" i="1" s="1"/>
  <c r="H4" i="10"/>
  <c r="E7" i="1" s="1"/>
  <c r="H5" i="11"/>
  <c r="F8" i="1" s="1"/>
  <c r="H4" i="11"/>
  <c r="F7" i="1" s="1"/>
  <c r="H8" i="1" l="1"/>
  <c r="H5" i="4"/>
  <c r="G8" i="1" s="1"/>
  <c r="H4" i="4"/>
  <c r="G7" i="1" s="1"/>
  <c r="K7" i="1"/>
  <c r="L7" i="1" s="1"/>
  <c r="K8" i="1"/>
  <c r="L8" i="1" s="1"/>
  <c r="K6" i="1"/>
  <c r="M8" i="1" l="1"/>
  <c r="M7" i="1"/>
  <c r="A8" i="1" l="1"/>
  <c r="A7" i="1"/>
  <c r="H7" i="1" l="1"/>
  <c r="O7" i="1" s="1"/>
  <c r="O8" i="1"/>
  <c r="P8" i="1" l="1"/>
  <c r="P7" i="1"/>
  <c r="I8"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<sst xmlns="http://schemas.openxmlformats.org/spreadsheetml/2006/main" count="93" uniqueCount="42">
  <si>
    <t xml:space="preserve">RESPONDENT SUMMARY </t>
  </si>
  <si>
    <t>Total Score</t>
  </si>
  <si>
    <t>Evaluator 2</t>
  </si>
  <si>
    <t>Evaluator 3</t>
  </si>
  <si>
    <t>Evaluator 4</t>
  </si>
  <si>
    <t>Evaluator 5</t>
  </si>
  <si>
    <t>Evaluator 6</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</si>
  <si>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</si>
  <si>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</si>
  <si>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</si>
  <si>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</si>
  <si>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</si>
  <si>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</si>
  <si>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</si>
  <si>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</si>
  <si>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</si>
  <si>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</si>
  <si>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</si>
  <si>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</si>
  <si>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</si>
  <si>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</si>
  <si>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Only PM scores Criteria 1 Cost</t>
  </si>
  <si>
    <t xml:space="preserve">RFP783-25000 Food Service Evaluation </t>
  </si>
  <si>
    <t>BRAILSFORD &amp; DUNLAVEY, INC</t>
  </si>
  <si>
    <t>PORTER KHOUW CONSULTING, INC</t>
  </si>
  <si>
    <t>Evaluator 1</t>
  </si>
  <si>
    <t>Updated: 10/19</t>
  </si>
  <si>
    <t>Points (1-5)</t>
  </si>
  <si>
    <t>Criteria 4: Experience supporting institutions with varied student populations ranging from smaller residential institutions to urban/commuter institutions to large public institutions, in the successful renegotiation or re-bidding of its food service program.</t>
  </si>
  <si>
    <t>Criteria 3: Experience conducting reviews of meal plans at institutions with varied student populations ranging from smaller residential institutions to urban/commuter institutions to large public institutions.</t>
  </si>
  <si>
    <t>Criteria 2: Experience conducting reviews of food services at public institutions with varied student populations ranging from smaller residential institutions to urban/commuter institutions to large public institutions.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</si>
  <si>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</si>
  <si>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</si>
  <si>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</si>
  <si>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</si>
  <si>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</si>
  <si>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</si>
  <si>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Per email instructions</t>
  </si>
  <si>
    <t>Evaluation Due Date</t>
  </si>
  <si>
    <t>Evaluator Name</t>
  </si>
  <si>
    <t xml:space="preserve">University of Houston Evaluation Matrix </t>
  </si>
  <si>
    <r>
      <rPr>
        <sz val="8"/>
        <rFont val="Arial"/>
        <family val="2"/>
      </rPr>
      <t xml:space="preserve">Criteria 1 Cost: Respondents Costs for Implementing All Three Phases                      </t>
    </r>
    <r>
      <rPr>
        <b/>
        <sz val="8"/>
        <color rgb="FFFF0000"/>
        <rFont val="Arial"/>
        <family val="2"/>
      </rPr>
      <t>**ONLY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</si>
</sst>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0">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2" xfId="0" applyFont="1" applyFill="1" applyBorder="1" applyAlignment="1">
      <alignment horizontal="right"/>
    </xf>
    <xf numFmtId="4" fontId="12" fillId="26" borderId="12" xfId="0" applyNumberFormat="1" applyFont="1" applyFill="1" applyBorder="1" applyAlignment="1">
      <alignment horizontal="right"/>
    </xf>
    <xf numFmtId="4" fontId="12" fillId="26" borderId="12" xfId="0" applyNumberFormat="1" applyFont="1" applyFill="1" applyBorder="1"/>
    <xf numFmtId="0" fontId="11" fillId="25" borderId="11" xfId="0" applyFont="1" applyFill="1" applyBorder="1" applyAlignment="1">
      <alignment horizontal="left"/>
    </xf>
    <xf numFmtId="0" fontId="11" fillId="26" borderId="12" xfId="0" applyFont="1" applyFill="1" applyBorder="1" applyAlignment="1">
      <alignment horizontal="left"/>
    </xf>
    <xf numFmtId="0" fontId="35" fillId="0" borderId="10" xfId="47" applyFont="1" applyBorder="1" applyAlignment="1">
      <alignment horizontal="left"/>
    </xf>
    <xf numFmtId="0" fontId="34" fillId="0" borderId="0" xfId="0" applyFont="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4" fillId="0" borderId="0" xfId="98" applyFont="1" applyAlignment="1">
      <alignment horizontal="left"/>
    </xf>
    <xf numFmtId="0" fontId="45" fillId="25" borderId="0" xfId="97" applyFont="1" applyFill="1"/>
    <xf numFmtId="0" fontId="13" fillId="25" borderId="10" xfId="97" applyFill="1" applyBorder="1"/>
    <xf numFmtId="0" fontId="13" fillId="27" borderId="16" xfId="97" applyFill="1" applyBorder="1"/>
    <xf numFmtId="0" fontId="13" fillId="27" borderId="0" xfId="97" applyFill="1"/>
    <xf numFmtId="0" fontId="46" fillId="25" borderId="0" xfId="97" applyFont="1" applyFill="1" applyAlignment="1">
      <alignment horizontal="center" wrapText="1"/>
    </xf>
    <xf numFmtId="0" fontId="13" fillId="28" borderId="17" xfId="97" applyFill="1" applyBorder="1" applyAlignment="1" applyProtection="1">
      <alignment horizontal="center"/>
      <protection locked="0"/>
    </xf>
    <xf numFmtId="0" fontId="47" fillId="25" borderId="17" xfId="97" applyFont="1" applyFill="1" applyBorder="1" applyAlignment="1">
      <alignment wrapText="1"/>
    </xf>
    <xf numFmtId="0" fontId="46" fillId="24" borderId="18" xfId="97" applyFont="1" applyFill="1" applyBorder="1" applyAlignment="1">
      <alignment horizontal="center" wrapText="1"/>
    </xf>
    <xf numFmtId="0" fontId="46" fillId="24" borderId="16" xfId="97" applyFont="1" applyFill="1" applyBorder="1" applyAlignment="1">
      <alignment horizontal="center" wrapText="1"/>
    </xf>
    <xf numFmtId="0" fontId="46" fillId="24" borderId="19" xfId="97" applyFont="1" applyFill="1" applyBorder="1" applyAlignment="1">
      <alignment horizontal="center" wrapText="1"/>
    </xf>
    <xf numFmtId="0" fontId="46" fillId="25" borderId="0" xfId="97" applyFont="1" applyFill="1" applyAlignment="1">
      <alignment wrapText="1"/>
    </xf>
    <xf numFmtId="0" fontId="13" fillId="25" borderId="0" xfId="97" applyFill="1" applyAlignment="1">
      <alignment horizontal="center"/>
    </xf>
    <xf numFmtId="0" fontId="39" fillId="25" borderId="20"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2" xfId="97" applyFont="1" applyFill="1" applyBorder="1" applyAlignment="1">
      <alignment horizontal="left" vertical="top" wrapText="1"/>
    </xf>
    <xf numFmtId="0" fontId="48" fillId="25" borderId="22" xfId="97" applyFont="1" applyFill="1" applyBorder="1" applyAlignment="1">
      <alignment horizontal="left" vertical="top" wrapText="1"/>
    </xf>
    <xf numFmtId="0" fontId="49" fillId="29" borderId="20" xfId="97" applyFont="1" applyFill="1" applyBorder="1" applyAlignment="1">
      <alignment horizontal="left"/>
    </xf>
    <xf numFmtId="0" fontId="49" fillId="29" borderId="21" xfId="97" applyFont="1" applyFill="1" applyBorder="1" applyAlignment="1">
      <alignment horizontal="left"/>
    </xf>
    <xf numFmtId="0" fontId="49" fillId="29" borderId="22" xfId="97" applyFont="1" applyFill="1" applyBorder="1" applyAlignment="1">
      <alignment horizontal="left"/>
    </xf>
    <xf numFmtId="0" fontId="50" fillId="25" borderId="0" xfId="99" applyFill="1"/>
    <xf numFmtId="0" fontId="34" fillId="25" borderId="0" xfId="97" applyFont="1" applyFill="1" applyAlignment="1">
      <alignment horizontal="left" wrapText="1"/>
    </xf>
    <xf numFmtId="0" fontId="13" fillId="28" borderId="23" xfId="97" applyFill="1" applyBorder="1" applyAlignment="1" applyProtection="1">
      <alignment horizontal="center" wrapText="1"/>
      <protection locked="0"/>
    </xf>
    <xf numFmtId="0" fontId="51" fillId="25" borderId="0" xfId="99" applyFont="1" applyFill="1" applyAlignment="1">
      <alignment wrapText="1"/>
    </xf>
    <xf numFmtId="0" fontId="51" fillId="25" borderId="0" xfId="99" applyFont="1" applyFill="1" applyAlignment="1">
      <alignment horizontal="left" wrapText="1"/>
    </xf>
    <xf numFmtId="0" fontId="43" fillId="25" borderId="0" xfId="98" applyFont="1" applyFill="1"/>
    <xf numFmtId="164" fontId="43" fillId="25" borderId="0" xfId="98" applyNumberFormat="1" applyFont="1" applyFill="1" applyAlignment="1">
      <alignment horizontal="center"/>
    </xf>
    <xf numFmtId="0" fontId="52" fillId="25" borderId="0" xfId="98" applyFont="1" applyFill="1" applyAlignment="1">
      <alignment horizontal="left"/>
    </xf>
    <xf numFmtId="0" fontId="13" fillId="28" borderId="0" xfId="98" applyFont="1" applyFill="1" applyAlignment="1" applyProtection="1">
      <alignment horizontal="center"/>
      <protection locked="0"/>
    </xf>
    <xf numFmtId="0" fontId="12" fillId="25" borderId="0" xfId="97" applyFont="1" applyFill="1"/>
    <xf numFmtId="0" fontId="11" fillId="0" borderId="0" xfId="97" applyFont="1" applyAlignment="1">
      <alignment horizontal="left"/>
    </xf>
    <xf numFmtId="0" fontId="11" fillId="25" borderId="0" xfId="97" applyFont="1" applyFill="1" applyAlignment="1">
      <alignment wrapText="1"/>
    </xf>
    <xf numFmtId="0" fontId="11" fillId="25"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E4DD219C-5FC0-4963-A89B-1182D00F7C1E}"/>
    <cellStyle name="Normal 6" xfId="98" xr:uid="{61A7A786-ECE3-4012-94E5-348BF03EF2A9}"/>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91E0EA3B-50B7-4FB1-A2F0-78668B874A2E}"/>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workbookViewId="0">
      <selection activeCell="F12" sqref="F12"/>
    </sheetView>
  </sheetViews>
  <sheetFormatPr defaultRowHeight="12.75" x14ac:dyDescent="0.2"/>
  <cols>
    <col min="1" max="2" width="9.42578125" customWidth="1"/>
    <col min="3" max="3" width="13.140625" customWidth="1"/>
    <col min="4" max="4" width="8.85546875" style="26" customWidth="1"/>
    <col min="5" max="7" width="8.85546875" customWidth="1"/>
    <col min="8" max="8" width="9.42578125" customWidth="1"/>
  </cols>
  <sheetData>
    <row r="1" spans="1:8" ht="15.75" x14ac:dyDescent="0.25">
      <c r="A1" s="9" t="s">
        <v>0</v>
      </c>
      <c r="B1" s="3"/>
      <c r="C1" s="3"/>
      <c r="D1" s="25"/>
      <c r="E1" s="1"/>
      <c r="F1" s="1"/>
      <c r="G1" s="1"/>
      <c r="H1" s="1"/>
    </row>
    <row r="2" spans="1:8" ht="15.75" x14ac:dyDescent="0.25">
      <c r="A2" s="1"/>
    </row>
    <row r="3" spans="1:8" s="2" customFormat="1" x14ac:dyDescent="0.2">
      <c r="A3" s="39"/>
      <c r="B3" s="39"/>
      <c r="C3" s="39"/>
      <c r="D3" s="27" t="s">
        <v>7</v>
      </c>
      <c r="E3" s="6" t="s">
        <v>8</v>
      </c>
      <c r="F3" s="6" t="s">
        <v>9</v>
      </c>
      <c r="G3" s="6" t="s">
        <v>10</v>
      </c>
      <c r="H3" s="7" t="s">
        <v>11</v>
      </c>
    </row>
    <row r="4" spans="1:8" x14ac:dyDescent="0.2">
      <c r="A4" s="40" t="s">
        <v>23</v>
      </c>
      <c r="B4" s="40"/>
      <c r="C4" s="40"/>
      <c r="D4" s="28">
        <v>0</v>
      </c>
      <c r="E4" s="4">
        <v>16</v>
      </c>
      <c r="F4" s="4">
        <v>16</v>
      </c>
      <c r="G4" s="5">
        <v>24</v>
      </c>
      <c r="H4" s="8">
        <f>SUM(E4:G4)</f>
        <v>56</v>
      </c>
    </row>
    <row r="5" spans="1:8" x14ac:dyDescent="0.2">
      <c r="A5" s="40" t="s">
        <v>24</v>
      </c>
      <c r="B5" s="40"/>
      <c r="C5" s="40"/>
      <c r="D5" s="28">
        <v>0</v>
      </c>
      <c r="E5" s="4">
        <v>16.8</v>
      </c>
      <c r="F5" s="4">
        <v>16.8</v>
      </c>
      <c r="G5" s="5">
        <v>25.200000000000003</v>
      </c>
      <c r="H5" s="8">
        <f>SUM(E5:G5)</f>
        <v>58.800000000000004</v>
      </c>
    </row>
    <row r="7" spans="1:8" ht="51" x14ac:dyDescent="0.2">
      <c r="D7" s="29" t="s">
        <v>21</v>
      </c>
    </row>
  </sheetData>
  <mergeCells count="3">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workbookViewId="0">
      <selection activeCell="H9" sqref="H9"/>
    </sheetView>
  </sheetViews>
  <sheetFormatPr defaultRowHeight="12.75" x14ac:dyDescent="0.2"/>
  <cols>
    <col min="1" max="2" width="9.42578125" customWidth="1"/>
    <col min="3" max="3" width="13.140625" customWidth="1"/>
    <col min="4" max="4" width="8.85546875" style="26" customWidth="1"/>
    <col min="5" max="7" width="8.85546875" customWidth="1"/>
    <col min="8" max="8" width="9.42578125" customWidth="1"/>
  </cols>
  <sheetData>
    <row r="1" spans="1:8" ht="15.75" x14ac:dyDescent="0.25">
      <c r="A1" s="9" t="s">
        <v>0</v>
      </c>
      <c r="B1" s="3"/>
      <c r="C1" s="3"/>
      <c r="D1" s="25"/>
      <c r="E1" s="1"/>
      <c r="F1" s="1"/>
      <c r="G1" s="1"/>
      <c r="H1" s="1"/>
    </row>
    <row r="2" spans="1:8" ht="15.75" x14ac:dyDescent="0.25">
      <c r="A2" s="1"/>
    </row>
    <row r="3" spans="1:8" s="2" customFormat="1" x14ac:dyDescent="0.2">
      <c r="A3" s="39"/>
      <c r="B3" s="39"/>
      <c r="C3" s="39"/>
      <c r="D3" s="27" t="s">
        <v>7</v>
      </c>
      <c r="E3" s="6" t="s">
        <v>8</v>
      </c>
      <c r="F3" s="6" t="s">
        <v>9</v>
      </c>
      <c r="G3" s="6" t="s">
        <v>10</v>
      </c>
      <c r="H3" s="7" t="s">
        <v>11</v>
      </c>
    </row>
    <row r="4" spans="1:8" x14ac:dyDescent="0.2">
      <c r="A4" s="40" t="s">
        <v>23</v>
      </c>
      <c r="B4" s="40"/>
      <c r="C4" s="40"/>
      <c r="D4" s="28">
        <v>0</v>
      </c>
      <c r="E4" s="4">
        <v>18.399999999999999</v>
      </c>
      <c r="F4" s="4">
        <v>19.2</v>
      </c>
      <c r="G4" s="5">
        <v>28.200000000000003</v>
      </c>
      <c r="H4" s="8">
        <f>SUM(E4:G4)</f>
        <v>65.8</v>
      </c>
    </row>
    <row r="5" spans="1:8" x14ac:dyDescent="0.2">
      <c r="A5" s="40" t="s">
        <v>24</v>
      </c>
      <c r="B5" s="40"/>
      <c r="C5" s="40"/>
      <c r="D5" s="28">
        <v>0</v>
      </c>
      <c r="E5" s="4">
        <v>18</v>
      </c>
      <c r="F5" s="4">
        <v>18.399999999999999</v>
      </c>
      <c r="G5" s="5">
        <v>27</v>
      </c>
      <c r="H5" s="8">
        <f>SUM(E5:G5)</f>
        <v>63.4</v>
      </c>
    </row>
    <row r="7" spans="1:8" ht="51" x14ac:dyDescent="0.2">
      <c r="D7" s="29" t="s">
        <v>21</v>
      </c>
    </row>
  </sheetData>
  <mergeCells count="3">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workbookViewId="0">
      <selection activeCell="H17" sqref="H17"/>
    </sheetView>
  </sheetViews>
  <sheetFormatPr defaultRowHeight="12.75" x14ac:dyDescent="0.2"/>
  <cols>
    <col min="1" max="2" width="9.42578125" customWidth="1"/>
    <col min="3" max="3" width="13.140625" customWidth="1"/>
    <col min="4" max="4" width="8.85546875" style="26" customWidth="1"/>
    <col min="5" max="7" width="8.85546875" customWidth="1"/>
    <col min="8" max="8" width="9.42578125" customWidth="1"/>
  </cols>
  <sheetData>
    <row r="1" spans="1:8" ht="15.75" x14ac:dyDescent="0.25">
      <c r="A1" s="9" t="s">
        <v>0</v>
      </c>
      <c r="B1" s="3"/>
      <c r="C1" s="3"/>
      <c r="D1" s="25"/>
      <c r="E1" s="1"/>
      <c r="F1" s="1"/>
      <c r="G1" s="1"/>
      <c r="H1" s="1"/>
    </row>
    <row r="2" spans="1:8" ht="15.75" x14ac:dyDescent="0.25">
      <c r="A2" s="1"/>
    </row>
    <row r="3" spans="1:8" s="2" customFormat="1" x14ac:dyDescent="0.2">
      <c r="A3" s="39"/>
      <c r="B3" s="39"/>
      <c r="C3" s="39"/>
      <c r="D3" s="27" t="s">
        <v>7</v>
      </c>
      <c r="E3" s="6" t="s">
        <v>8</v>
      </c>
      <c r="F3" s="6" t="s">
        <v>9</v>
      </c>
      <c r="G3" s="6" t="s">
        <v>10</v>
      </c>
      <c r="H3" s="7" t="s">
        <v>11</v>
      </c>
    </row>
    <row r="4" spans="1:8" x14ac:dyDescent="0.2">
      <c r="A4" s="40" t="s">
        <v>23</v>
      </c>
      <c r="B4" s="40"/>
      <c r="C4" s="40"/>
      <c r="D4" s="28">
        <v>0</v>
      </c>
      <c r="E4" s="4">
        <v>17.600000000000001</v>
      </c>
      <c r="F4" s="4">
        <v>18.399999999999999</v>
      </c>
      <c r="G4" s="5">
        <v>26.400000000000002</v>
      </c>
      <c r="H4" s="8">
        <f>SUM(E4:G4)</f>
        <v>62.400000000000006</v>
      </c>
    </row>
    <row r="5" spans="1:8" x14ac:dyDescent="0.2">
      <c r="A5" s="40" t="s">
        <v>24</v>
      </c>
      <c r="B5" s="40"/>
      <c r="C5" s="40"/>
      <c r="D5" s="28">
        <v>0</v>
      </c>
      <c r="E5" s="4">
        <v>12</v>
      </c>
      <c r="F5" s="4">
        <v>16</v>
      </c>
      <c r="G5" s="5">
        <v>18</v>
      </c>
      <c r="H5" s="8">
        <f>SUM(E5:G5)</f>
        <v>46</v>
      </c>
    </row>
    <row r="7" spans="1:8" ht="51" x14ac:dyDescent="0.2">
      <c r="D7" s="29" t="s">
        <v>21</v>
      </c>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workbookViewId="0">
      <selection activeCell="H19" sqref="H19"/>
    </sheetView>
  </sheetViews>
  <sheetFormatPr defaultRowHeight="12.75" x14ac:dyDescent="0.2"/>
  <cols>
    <col min="1" max="2" width="9.42578125" customWidth="1"/>
    <col min="3" max="3" width="13.140625" customWidth="1"/>
    <col min="4" max="4" width="8.85546875" style="26" customWidth="1"/>
    <col min="5" max="7" width="8.85546875" customWidth="1"/>
    <col min="8" max="8" width="9.42578125" customWidth="1"/>
  </cols>
  <sheetData>
    <row r="1" spans="1:8" ht="15.75" x14ac:dyDescent="0.25">
      <c r="A1" s="9" t="s">
        <v>0</v>
      </c>
      <c r="B1" s="3"/>
      <c r="C1" s="3"/>
      <c r="D1" s="25"/>
      <c r="E1" s="1"/>
      <c r="F1" s="1"/>
      <c r="G1" s="1"/>
      <c r="H1" s="1"/>
    </row>
    <row r="2" spans="1:8" ht="15.75" x14ac:dyDescent="0.25">
      <c r="A2" s="1"/>
    </row>
    <row r="3" spans="1:8" s="2" customFormat="1" x14ac:dyDescent="0.2">
      <c r="A3" s="39"/>
      <c r="B3" s="39"/>
      <c r="C3" s="39"/>
      <c r="D3" s="27" t="s">
        <v>7</v>
      </c>
      <c r="E3" s="6" t="s">
        <v>8</v>
      </c>
      <c r="F3" s="6" t="s">
        <v>9</v>
      </c>
      <c r="G3" s="6" t="s">
        <v>10</v>
      </c>
      <c r="H3" s="7" t="s">
        <v>11</v>
      </c>
    </row>
    <row r="4" spans="1:8" x14ac:dyDescent="0.2">
      <c r="A4" s="40" t="s">
        <v>23</v>
      </c>
      <c r="B4" s="40"/>
      <c r="C4" s="40"/>
      <c r="D4" s="28">
        <v>0</v>
      </c>
      <c r="E4" s="4">
        <v>20</v>
      </c>
      <c r="F4" s="4">
        <v>20</v>
      </c>
      <c r="G4" s="5">
        <v>24</v>
      </c>
      <c r="H4" s="8">
        <f>SUM(E4:G4)</f>
        <v>64</v>
      </c>
    </row>
    <row r="5" spans="1:8" x14ac:dyDescent="0.2">
      <c r="A5" s="40" t="s">
        <v>24</v>
      </c>
      <c r="B5" s="40"/>
      <c r="C5" s="40"/>
      <c r="D5" s="28">
        <v>0</v>
      </c>
      <c r="E5" s="4">
        <v>20</v>
      </c>
      <c r="F5" s="4">
        <v>16</v>
      </c>
      <c r="G5" s="5">
        <v>30</v>
      </c>
      <c r="H5" s="8">
        <f>SUM(E5:G5)</f>
        <v>66</v>
      </c>
    </row>
    <row r="7" spans="1:8" ht="51" x14ac:dyDescent="0.2">
      <c r="D7" s="29" t="s">
        <v>21</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
  <sheetViews>
    <sheetView workbookViewId="0">
      <selection activeCell="J20" sqref="J20"/>
    </sheetView>
  </sheetViews>
  <sheetFormatPr defaultRowHeight="12.75" x14ac:dyDescent="0.2"/>
  <cols>
    <col min="1" max="2" width="9.42578125" customWidth="1"/>
    <col min="3" max="3" width="13.140625" customWidth="1"/>
    <col min="4" max="4" width="8.85546875" style="26" customWidth="1"/>
    <col min="5" max="7" width="8.85546875" customWidth="1"/>
    <col min="8" max="8" width="9.42578125" customWidth="1"/>
  </cols>
  <sheetData>
    <row r="1" spans="1:8" ht="15.75" x14ac:dyDescent="0.25">
      <c r="A1" s="9" t="s">
        <v>0</v>
      </c>
      <c r="B1" s="3"/>
      <c r="C1" s="3"/>
      <c r="D1" s="25"/>
      <c r="E1" s="1"/>
      <c r="F1" s="1"/>
      <c r="G1" s="1"/>
      <c r="H1" s="1"/>
    </row>
    <row r="2" spans="1:8" ht="15.75" x14ac:dyDescent="0.25">
      <c r="A2" s="1"/>
    </row>
    <row r="3" spans="1:8" s="2" customFormat="1" x14ac:dyDescent="0.2">
      <c r="A3" s="39"/>
      <c r="B3" s="39"/>
      <c r="C3" s="39"/>
      <c r="D3" s="27" t="s">
        <v>7</v>
      </c>
      <c r="E3" s="6" t="s">
        <v>8</v>
      </c>
      <c r="F3" s="6" t="s">
        <v>9</v>
      </c>
      <c r="G3" s="6" t="s">
        <v>10</v>
      </c>
      <c r="H3" s="7" t="s">
        <v>11</v>
      </c>
    </row>
    <row r="4" spans="1:8" x14ac:dyDescent="0.2">
      <c r="A4" s="40" t="s">
        <v>23</v>
      </c>
      <c r="B4" s="40"/>
      <c r="C4" s="40"/>
      <c r="D4" s="28">
        <v>0</v>
      </c>
      <c r="E4" s="4">
        <v>20</v>
      </c>
      <c r="F4" s="4">
        <v>20</v>
      </c>
      <c r="G4" s="5">
        <v>30</v>
      </c>
      <c r="H4" s="8">
        <f>SUM(E4:G4)</f>
        <v>70</v>
      </c>
    </row>
    <row r="5" spans="1:8" x14ac:dyDescent="0.2">
      <c r="A5" s="40" t="s">
        <v>24</v>
      </c>
      <c r="B5" s="40"/>
      <c r="C5" s="40"/>
      <c r="D5" s="28">
        <v>0</v>
      </c>
      <c r="E5" s="4">
        <v>16.8</v>
      </c>
      <c r="F5" s="4">
        <v>16.8</v>
      </c>
      <c r="G5" s="5">
        <v>25.200000000000003</v>
      </c>
      <c r="H5" s="8">
        <f>SUM(E5:G5)</f>
        <v>58.800000000000004</v>
      </c>
    </row>
    <row r="7" spans="1:8" ht="51" x14ac:dyDescent="0.2">
      <c r="D7" s="29" t="s">
        <v>21</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7"/>
  <sheetViews>
    <sheetView workbookViewId="0">
      <selection activeCell="E30" sqref="E30"/>
    </sheetView>
  </sheetViews>
  <sheetFormatPr defaultRowHeight="12.75" x14ac:dyDescent="0.2"/>
  <cols>
    <col min="1" max="2" width="9.42578125" customWidth="1"/>
    <col min="3" max="3" width="13.140625" customWidth="1"/>
    <col min="4" max="4" width="8.85546875" style="26" customWidth="1"/>
    <col min="5" max="7" width="8.85546875" customWidth="1"/>
    <col min="8" max="8" width="9.42578125" customWidth="1"/>
  </cols>
  <sheetData>
    <row r="1" spans="1:8" ht="15.75" x14ac:dyDescent="0.25">
      <c r="A1" s="9" t="s">
        <v>0</v>
      </c>
      <c r="B1" s="3"/>
      <c r="C1" s="3"/>
      <c r="D1" s="25"/>
      <c r="E1" s="1"/>
      <c r="F1" s="1"/>
      <c r="G1" s="1"/>
      <c r="H1" s="1"/>
    </row>
    <row r="2" spans="1:8" ht="15.75" x14ac:dyDescent="0.25">
      <c r="A2" s="1"/>
    </row>
    <row r="3" spans="1:8" s="2" customFormat="1" x14ac:dyDescent="0.2">
      <c r="A3" s="39"/>
      <c r="B3" s="39"/>
      <c r="C3" s="39"/>
      <c r="D3" s="27" t="s">
        <v>7</v>
      </c>
      <c r="E3" s="6" t="s">
        <v>8</v>
      </c>
      <c r="F3" s="6" t="s">
        <v>9</v>
      </c>
      <c r="G3" s="6" t="s">
        <v>10</v>
      </c>
      <c r="H3" s="7" t="s">
        <v>11</v>
      </c>
    </row>
    <row r="4" spans="1:8" x14ac:dyDescent="0.2">
      <c r="A4" s="40" t="s">
        <v>23</v>
      </c>
      <c r="B4" s="40"/>
      <c r="C4" s="40"/>
      <c r="D4" s="28">
        <v>9</v>
      </c>
      <c r="E4" s="4">
        <v>17.600000000000001</v>
      </c>
      <c r="F4" s="4">
        <v>20</v>
      </c>
      <c r="G4" s="5">
        <v>30</v>
      </c>
      <c r="H4" s="8">
        <f>SUM(E4:G4)</f>
        <v>67.599999999999994</v>
      </c>
    </row>
    <row r="5" spans="1:8" x14ac:dyDescent="0.2">
      <c r="A5" s="40" t="s">
        <v>24</v>
      </c>
      <c r="B5" s="40"/>
      <c r="C5" s="40"/>
      <c r="D5" s="28">
        <v>30</v>
      </c>
      <c r="E5" s="4">
        <v>20</v>
      </c>
      <c r="F5" s="4">
        <v>20</v>
      </c>
      <c r="G5" s="5">
        <v>30</v>
      </c>
      <c r="H5" s="8">
        <f>SUM(E5:G5)</f>
        <v>70</v>
      </c>
    </row>
    <row r="7" spans="1:8" ht="51" x14ac:dyDescent="0.2">
      <c r="D7" s="29" t="s">
        <v>21</v>
      </c>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7"/>
  <sheetViews>
    <sheetView tabSelected="1" zoomScale="85" zoomScaleNormal="85" workbookViewId="0">
      <selection activeCell="A10" sqref="A10"/>
    </sheetView>
  </sheetViews>
  <sheetFormatPr defaultRowHeight="15" x14ac:dyDescent="0.2"/>
  <cols>
    <col min="1" max="1" width="42.85546875" style="13" customWidth="1"/>
    <col min="2" max="8" width="7.7109375" style="13" customWidth="1"/>
    <col min="9" max="10" width="7.5703125" style="13" customWidth="1"/>
    <col min="11" max="13" width="7.7109375" style="13" customWidth="1"/>
    <col min="14" max="16384" width="9.140625" style="13"/>
  </cols>
  <sheetData>
    <row r="1" spans="1:16" ht="15.75" x14ac:dyDescent="0.25">
      <c r="A1" s="10" t="s">
        <v>12</v>
      </c>
      <c r="B1" s="10"/>
      <c r="C1" s="10"/>
      <c r="D1" s="10"/>
      <c r="E1" s="10"/>
      <c r="F1" s="10"/>
      <c r="G1" s="10"/>
      <c r="H1" s="10"/>
      <c r="I1" s="10"/>
      <c r="J1" s="12"/>
      <c r="K1" s="12"/>
    </row>
    <row r="2" spans="1:16" ht="6" customHeight="1" x14ac:dyDescent="0.25">
      <c r="A2" s="10"/>
      <c r="B2" s="10"/>
      <c r="C2" s="10"/>
      <c r="D2" s="10"/>
      <c r="E2" s="10"/>
      <c r="F2" s="10"/>
      <c r="G2" s="10"/>
      <c r="H2" s="10"/>
      <c r="I2" s="10"/>
      <c r="J2" s="12"/>
      <c r="K2" s="12"/>
    </row>
    <row r="3" spans="1:16" ht="15.75" x14ac:dyDescent="0.25">
      <c r="A3" s="42" t="s">
        <v>22</v>
      </c>
      <c r="B3" s="42"/>
      <c r="C3" s="42"/>
      <c r="D3" s="42"/>
      <c r="E3" s="42"/>
      <c r="F3" s="42"/>
      <c r="G3" s="42"/>
      <c r="H3" s="42"/>
      <c r="I3" s="42"/>
      <c r="J3" s="12"/>
      <c r="K3" s="12"/>
    </row>
    <row r="4" spans="1:16" x14ac:dyDescent="0.2">
      <c r="A4" s="11"/>
      <c r="B4" s="11"/>
      <c r="C4" s="11"/>
      <c r="D4" s="11"/>
      <c r="E4" s="11"/>
      <c r="F4" s="11"/>
      <c r="G4" s="11"/>
      <c r="H4" s="11"/>
      <c r="I4" s="11"/>
    </row>
    <row r="5" spans="1:16" ht="15.75" x14ac:dyDescent="0.25">
      <c r="H5" s="41" t="s">
        <v>18</v>
      </c>
      <c r="I5" s="41"/>
      <c r="J5" s="12"/>
      <c r="K5" s="12"/>
      <c r="L5" s="41" t="s">
        <v>19</v>
      </c>
      <c r="M5" s="41"/>
      <c r="N5" s="12"/>
      <c r="O5" s="41" t="s">
        <v>20</v>
      </c>
      <c r="P5" s="41"/>
    </row>
    <row r="6" spans="1:16" s="17" customFormat="1" ht="135" customHeight="1" x14ac:dyDescent="0.2">
      <c r="A6" s="14"/>
      <c r="B6" s="15" t="s">
        <v>25</v>
      </c>
      <c r="C6" s="15" t="s">
        <v>2</v>
      </c>
      <c r="D6" s="15" t="s">
        <v>3</v>
      </c>
      <c r="E6" s="15" t="s">
        <v>4</v>
      </c>
      <c r="F6" s="15" t="s">
        <v>5</v>
      </c>
      <c r="G6" s="16" t="s">
        <v>6</v>
      </c>
      <c r="H6" s="15" t="s">
        <v>13</v>
      </c>
      <c r="I6" s="23" t="s">
        <v>14</v>
      </c>
      <c r="K6" s="16" t="str">
        <f>G6</f>
        <v>Evaluator 6</v>
      </c>
      <c r="L6" s="15" t="s">
        <v>16</v>
      </c>
      <c r="M6" s="23" t="s">
        <v>15</v>
      </c>
      <c r="O6" s="15" t="s">
        <v>1</v>
      </c>
      <c r="P6" s="23" t="s">
        <v>17</v>
      </c>
    </row>
    <row r="7" spans="1:16" ht="16.5" customHeight="1" x14ac:dyDescent="0.25">
      <c r="A7" s="37" t="str">
        <f>'6'!A4:D4</f>
        <v>BRAILSFORD &amp; DUNLAVEY, INC</v>
      </c>
      <c r="B7" s="18">
        <f>'1'!H4</f>
        <v>56</v>
      </c>
      <c r="C7" s="18">
        <f>'2'!H4</f>
        <v>65.8</v>
      </c>
      <c r="D7" s="18">
        <f>'3'!H4</f>
        <v>62.400000000000006</v>
      </c>
      <c r="E7" s="18">
        <f>'4'!H4</f>
        <v>64</v>
      </c>
      <c r="F7" s="18">
        <f>'5'!H4</f>
        <v>70</v>
      </c>
      <c r="G7" s="19">
        <f>'6'!H4</f>
        <v>67.599999999999994</v>
      </c>
      <c r="H7" s="18">
        <f>AVERAGE(B7:G7)</f>
        <v>64.3</v>
      </c>
      <c r="I7" s="24">
        <f>RANK(H7,$H$7:$H$8,0)</f>
        <v>1</v>
      </c>
      <c r="K7" s="20">
        <f>'6'!D4</f>
        <v>9</v>
      </c>
      <c r="L7" s="18">
        <f>AVERAGE(K7)</f>
        <v>9</v>
      </c>
      <c r="M7" s="24">
        <f>RANK(L7,$L$7:$L$8,0)</f>
        <v>2</v>
      </c>
      <c r="O7" s="21">
        <f>H7+L7</f>
        <v>73.3</v>
      </c>
      <c r="P7" s="24">
        <f>RANK(O7,$O$7:$O$8,0)</f>
        <v>2</v>
      </c>
    </row>
    <row r="8" spans="1:16" s="33" customFormat="1" ht="16.5" customHeight="1" x14ac:dyDescent="0.25">
      <c r="A8" s="38" t="str">
        <f>'6'!A5:D5</f>
        <v>PORTER KHOUW CONSULTING, INC</v>
      </c>
      <c r="B8" s="30">
        <f>'1'!H5</f>
        <v>58.800000000000004</v>
      </c>
      <c r="C8" s="30">
        <f>'2'!H5</f>
        <v>63.4</v>
      </c>
      <c r="D8" s="30">
        <f>'3'!H5</f>
        <v>46</v>
      </c>
      <c r="E8" s="30">
        <f>'4'!H5</f>
        <v>66</v>
      </c>
      <c r="F8" s="30">
        <f>'5'!H5</f>
        <v>58.800000000000004</v>
      </c>
      <c r="G8" s="31">
        <f>'6'!H5</f>
        <v>70</v>
      </c>
      <c r="H8" s="30">
        <f>AVERAGE(B8:G8)</f>
        <v>60.5</v>
      </c>
      <c r="I8" s="32">
        <f>RANK(H8,$H$7:$H$8,0)</f>
        <v>2</v>
      </c>
      <c r="K8" s="34">
        <f>'6'!D5</f>
        <v>30</v>
      </c>
      <c r="L8" s="35">
        <f t="shared" ref="L8" si="0">AVERAGE(K8)</f>
        <v>30</v>
      </c>
      <c r="M8" s="32">
        <f>RANK(L8,$L$7:$L$8,0)</f>
        <v>1</v>
      </c>
      <c r="O8" s="36">
        <f t="shared" ref="O8" si="1">H8+L8</f>
        <v>90.5</v>
      </c>
      <c r="P8" s="32">
        <f>RANK(O8,$O$7:$O$8,0)</f>
        <v>1</v>
      </c>
    </row>
    <row r="26" spans="1:1" x14ac:dyDescent="0.2">
      <c r="A26" s="22"/>
    </row>
    <row r="27" spans="1:1" x14ac:dyDescent="0.2">
      <c r="A27" s="22"/>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023C-A725-4711-A38A-18B9ABF7534C}">
  <dimension ref="A1:AB47"/>
  <sheetViews>
    <sheetView zoomScaleNormal="100" workbookViewId="0">
      <selection activeCell="I26" sqref="I26"/>
    </sheetView>
  </sheetViews>
  <sheetFormatPr defaultRowHeight="12.75" x14ac:dyDescent="0.2"/>
  <cols>
    <col min="1" max="1" width="31.42578125" style="43" customWidth="1"/>
    <col min="2" max="28" width="9.5703125" style="43" customWidth="1"/>
    <col min="29" max="16384" width="9.140625" style="43"/>
  </cols>
  <sheetData>
    <row r="1" spans="1:13" ht="15.75" customHeight="1" x14ac:dyDescent="0.25">
      <c r="A1" s="79" t="s">
        <v>40</v>
      </c>
      <c r="B1" s="79"/>
      <c r="C1" s="79"/>
      <c r="D1" s="79"/>
      <c r="E1" s="79"/>
      <c r="F1" s="79"/>
      <c r="G1" s="79"/>
      <c r="H1" s="79"/>
      <c r="I1" s="79"/>
      <c r="J1" s="78"/>
    </row>
    <row r="2" spans="1:13" ht="15.75" x14ac:dyDescent="0.25">
      <c r="A2" s="77" t="s">
        <v>22</v>
      </c>
      <c r="B2" s="77"/>
      <c r="C2" s="77"/>
      <c r="D2" s="77"/>
      <c r="E2" s="77"/>
      <c r="F2" s="77"/>
      <c r="G2" s="77"/>
      <c r="H2" s="77"/>
      <c r="I2" s="77"/>
      <c r="J2" s="76"/>
    </row>
    <row r="3" spans="1:13" x14ac:dyDescent="0.2">
      <c r="A3" s="74" t="s">
        <v>39</v>
      </c>
      <c r="B3" s="75"/>
      <c r="C3" s="75"/>
      <c r="D3" s="75"/>
    </row>
    <row r="4" spans="1:13" ht="15" customHeight="1" x14ac:dyDescent="0.2">
      <c r="A4" s="74" t="s">
        <v>38</v>
      </c>
      <c r="B4" s="73" t="s">
        <v>37</v>
      </c>
      <c r="C4" s="73"/>
      <c r="D4" s="73"/>
      <c r="E4" s="72"/>
    </row>
    <row r="5" spans="1:13" ht="20.25" customHeight="1" x14ac:dyDescent="0.25">
      <c r="A5" s="71" t="s">
        <v>36</v>
      </c>
      <c r="B5" s="71"/>
      <c r="C5" s="70"/>
      <c r="D5" s="70"/>
      <c r="E5" s="70"/>
      <c r="F5" s="70"/>
      <c r="G5" s="70"/>
    </row>
    <row r="6" spans="1:13" ht="24.75" customHeight="1" thickBot="1" x14ac:dyDescent="0.25">
      <c r="A6" s="69"/>
      <c r="B6" s="68" t="s">
        <v>35</v>
      </c>
      <c r="C6" s="68"/>
      <c r="D6" s="68"/>
      <c r="E6" s="68"/>
      <c r="F6" s="68"/>
      <c r="G6" s="68"/>
      <c r="H6" s="68"/>
      <c r="I6" s="68"/>
    </row>
    <row r="7" spans="1:13" ht="15" customHeight="1" x14ac:dyDescent="0.25">
      <c r="B7" s="67"/>
    </row>
    <row r="8" spans="1:13" ht="15" customHeight="1" x14ac:dyDescent="0.25">
      <c r="B8" s="67"/>
    </row>
    <row r="9" spans="1:13" ht="15" customHeight="1" x14ac:dyDescent="0.25">
      <c r="B9" s="67"/>
    </row>
    <row r="10" spans="1:13" ht="15" customHeight="1" x14ac:dyDescent="0.2"/>
    <row r="11" spans="1:13" ht="11.25" customHeight="1" thickBot="1" x14ac:dyDescent="0.25"/>
    <row r="12" spans="1:13" s="59" customFormat="1" ht="13.5" thickBot="1" x14ac:dyDescent="0.25">
      <c r="B12" s="66" t="s">
        <v>34</v>
      </c>
      <c r="C12" s="65"/>
      <c r="D12" s="64"/>
      <c r="E12" s="66" t="s">
        <v>33</v>
      </c>
      <c r="F12" s="65"/>
      <c r="G12" s="64"/>
      <c r="H12" s="66" t="s">
        <v>32</v>
      </c>
      <c r="I12" s="65"/>
      <c r="J12" s="64"/>
      <c r="K12" s="66" t="s">
        <v>31</v>
      </c>
      <c r="L12" s="65"/>
      <c r="M12" s="64"/>
    </row>
    <row r="13" spans="1:13" s="59" customFormat="1" ht="112.5" customHeight="1" x14ac:dyDescent="0.2">
      <c r="B13" s="63" t="s">
        <v>41</v>
      </c>
      <c r="C13" s="61"/>
      <c r="D13" s="60"/>
      <c r="E13" s="62" t="s">
        <v>30</v>
      </c>
      <c r="F13" s="61"/>
      <c r="G13" s="60"/>
      <c r="H13" s="62" t="s">
        <v>29</v>
      </c>
      <c r="I13" s="61"/>
      <c r="J13" s="60"/>
      <c r="K13" s="62" t="s">
        <v>28</v>
      </c>
      <c r="L13" s="61"/>
      <c r="M13" s="60"/>
    </row>
    <row r="14" spans="1:13" s="52" customFormat="1" ht="11.25" customHeight="1" x14ac:dyDescent="0.2">
      <c r="A14" s="58"/>
      <c r="B14" s="57" t="s">
        <v>27</v>
      </c>
      <c r="C14" s="56"/>
      <c r="D14" s="55"/>
      <c r="E14" s="57" t="s">
        <v>27</v>
      </c>
      <c r="F14" s="56"/>
      <c r="G14" s="55"/>
      <c r="H14" s="57" t="s">
        <v>27</v>
      </c>
      <c r="I14" s="56"/>
      <c r="J14" s="55"/>
      <c r="K14" s="57" t="s">
        <v>27</v>
      </c>
      <c r="L14" s="56"/>
      <c r="M14" s="55"/>
    </row>
    <row r="15" spans="1:13" s="52" customFormat="1" x14ac:dyDescent="0.2">
      <c r="A15" s="54" t="s">
        <v>23</v>
      </c>
      <c r="B15" s="53"/>
      <c r="C15" s="53"/>
      <c r="D15" s="53"/>
      <c r="E15" s="53"/>
      <c r="F15" s="53"/>
      <c r="G15" s="53"/>
      <c r="H15" s="53"/>
      <c r="I15" s="53"/>
      <c r="J15" s="53"/>
      <c r="K15" s="53"/>
      <c r="L15" s="53"/>
      <c r="M15" s="53"/>
    </row>
    <row r="16" spans="1:13" s="52" customFormat="1" x14ac:dyDescent="0.2">
      <c r="A16" s="54" t="s">
        <v>24</v>
      </c>
      <c r="B16" s="53"/>
      <c r="C16" s="53"/>
      <c r="D16" s="53"/>
      <c r="E16" s="53"/>
      <c r="F16" s="53"/>
      <c r="G16" s="53"/>
      <c r="H16" s="53"/>
      <c r="I16" s="53"/>
      <c r="J16" s="53"/>
      <c r="K16" s="53"/>
      <c r="L16" s="53"/>
      <c r="M16" s="53"/>
    </row>
    <row r="17" spans="1:28" s="50" customFormat="1" x14ac:dyDescent="0.2">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row>
    <row r="18" spans="1:28" s="49" customFormat="1" x14ac:dyDescent="0.2"/>
    <row r="20" spans="1:28" x14ac:dyDescent="0.2">
      <c r="A20" s="48"/>
      <c r="G20" s="45"/>
      <c r="H20" s="45"/>
    </row>
    <row r="21" spans="1:28" x14ac:dyDescent="0.2">
      <c r="A21" s="47"/>
      <c r="G21" s="45"/>
      <c r="H21" s="45"/>
      <c r="I21" s="45"/>
      <c r="J21" s="45"/>
    </row>
    <row r="22" spans="1:28" x14ac:dyDescent="0.2">
      <c r="A22" s="46"/>
      <c r="B22" s="46"/>
      <c r="C22" s="46"/>
      <c r="G22" s="45"/>
      <c r="H22" s="45"/>
      <c r="I22" s="45"/>
      <c r="J22" s="45"/>
    </row>
    <row r="23" spans="1:28" x14ac:dyDescent="0.2">
      <c r="A23" s="46"/>
      <c r="B23" s="46"/>
      <c r="C23" s="46"/>
      <c r="G23" s="45"/>
      <c r="H23" s="45"/>
      <c r="I23" s="45"/>
      <c r="J23" s="45"/>
    </row>
    <row r="24" spans="1:28" x14ac:dyDescent="0.2">
      <c r="A24" s="46"/>
      <c r="B24" s="46"/>
      <c r="C24" s="46"/>
      <c r="G24" s="45"/>
      <c r="H24" s="45"/>
      <c r="I24" s="45"/>
      <c r="J24" s="45"/>
    </row>
    <row r="25" spans="1:28" x14ac:dyDescent="0.2">
      <c r="A25" s="46"/>
      <c r="B25" s="46"/>
      <c r="C25" s="46"/>
      <c r="G25" s="45"/>
      <c r="H25" s="45"/>
      <c r="I25" s="45"/>
      <c r="J25" s="45"/>
    </row>
    <row r="26" spans="1:28" x14ac:dyDescent="0.2">
      <c r="A26" s="46"/>
      <c r="B26" s="46"/>
      <c r="C26" s="46"/>
      <c r="G26" s="45"/>
      <c r="H26" s="45"/>
      <c r="I26" s="45"/>
      <c r="J26" s="45"/>
    </row>
    <row r="27" spans="1:28" x14ac:dyDescent="0.2">
      <c r="A27" s="46"/>
      <c r="B27" s="46"/>
      <c r="C27" s="46"/>
      <c r="G27" s="45"/>
      <c r="H27" s="45"/>
      <c r="I27" s="45"/>
      <c r="J27" s="45"/>
    </row>
    <row r="28" spans="1:28" x14ac:dyDescent="0.2">
      <c r="A28" s="46"/>
      <c r="B28" s="46"/>
      <c r="C28" s="46"/>
      <c r="G28" s="45"/>
      <c r="H28" s="45"/>
      <c r="I28" s="45"/>
      <c r="J28" s="45"/>
    </row>
    <row r="29" spans="1:28" x14ac:dyDescent="0.2">
      <c r="I29" s="45"/>
      <c r="J29" s="45"/>
      <c r="K29" s="45"/>
      <c r="L29" s="45"/>
    </row>
    <row r="30" spans="1:28" x14ac:dyDescent="0.2">
      <c r="I30" s="45"/>
      <c r="J30" s="45"/>
      <c r="K30" s="45"/>
      <c r="L30" s="45"/>
      <c r="M30" s="45"/>
    </row>
    <row r="31" spans="1:28" x14ac:dyDescent="0.2">
      <c r="L31" s="45"/>
      <c r="M31" s="45"/>
    </row>
    <row r="32" spans="1:28" x14ac:dyDescent="0.2">
      <c r="L32" s="45"/>
      <c r="M32" s="45"/>
    </row>
    <row r="33" spans="1:13" x14ac:dyDescent="0.2">
      <c r="L33" s="45"/>
      <c r="M33" s="45"/>
    </row>
    <row r="34" spans="1:13" x14ac:dyDescent="0.2">
      <c r="L34" s="45"/>
      <c r="M34" s="45"/>
    </row>
    <row r="47" spans="1:13" x14ac:dyDescent="0.2">
      <c r="A47" s="44" t="s">
        <v>26</v>
      </c>
    </row>
  </sheetData>
  <mergeCells count="26">
    <mergeCell ref="A1:I1"/>
    <mergeCell ref="H12:J12"/>
    <mergeCell ref="B14:D14"/>
    <mergeCell ref="E14:G14"/>
    <mergeCell ref="H14:J14"/>
    <mergeCell ref="B3:D3"/>
    <mergeCell ref="B4:D4"/>
    <mergeCell ref="A2:I2"/>
    <mergeCell ref="A5:B5"/>
    <mergeCell ref="B6:I6"/>
    <mergeCell ref="E16:G16"/>
    <mergeCell ref="H16:J16"/>
    <mergeCell ref="K16:M16"/>
    <mergeCell ref="E15:G15"/>
    <mergeCell ref="H15:J15"/>
    <mergeCell ref="K15:M15"/>
    <mergeCell ref="B15:D15"/>
    <mergeCell ref="B16:D16"/>
    <mergeCell ref="K14:M14"/>
    <mergeCell ref="K12:M12"/>
    <mergeCell ref="B13:D13"/>
    <mergeCell ref="E13:G13"/>
    <mergeCell ref="H13:J13"/>
    <mergeCell ref="K13:M13"/>
    <mergeCell ref="B12:D12"/>
    <mergeCell ref="E12:G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2024-10-30T14:54:57Z</dcterms:modified>
</cp:coreProperties>
</file>